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4000" windowHeight="9735" tabRatio="602" firstSheet="25" activeTab="27"/>
  </bookViews>
  <sheets>
    <sheet name="Recepcionista Vitória " sheetId="57" r:id="rId1"/>
    <sheet name="Recepcionista  Serra" sheetId="27" r:id="rId2"/>
    <sheet name="Recepcionista Cachoeiro" sheetId="32" r:id="rId3"/>
    <sheet name="Recepcionista S Mateus" sheetId="33" r:id="rId4"/>
    <sheet name="Recepcionista Linhares" sheetId="34" r:id="rId5"/>
    <sheet name="ASG Lp Predial Vitoria" sheetId="23" r:id="rId6"/>
    <sheet name="ASG Lp Predial Serra" sheetId="52" r:id="rId7"/>
    <sheet name="ASG Lp Predial Cachoeiro" sheetId="35" r:id="rId8"/>
    <sheet name="ASG Lp Predial S Mateus" sheetId="36" r:id="rId9"/>
    <sheet name="ASG Lp Predial Linhares" sheetId="37" r:id="rId10"/>
    <sheet name="ASG Lp Predial Colatina" sheetId="38" r:id="rId11"/>
    <sheet name="ASG Banheirista Vitória " sheetId="25" r:id="rId12"/>
    <sheet name="ASG Banheirista Serra" sheetId="53" r:id="rId13"/>
    <sheet name="ASG Banheirista Cachoeiro" sheetId="39" r:id="rId14"/>
    <sheet name="ASG Banheirista S Mateus" sheetId="41" r:id="rId15"/>
    <sheet name="ASG Banheirista Linhares" sheetId="42" r:id="rId16"/>
    <sheet name="ASG Banheirista Colatina" sheetId="43" r:id="rId17"/>
    <sheet name="Mensageiro Vitória" sheetId="55" r:id="rId18"/>
    <sheet name="Mensageiro Cachoeiro" sheetId="49" r:id="rId19"/>
    <sheet name="Lavador de veículos Vitoria" sheetId="28" r:id="rId20"/>
    <sheet name="Copeiro Vitória" sheetId="29" r:id="rId21"/>
    <sheet name="Encarregado Vitória" sheetId="30" r:id="rId22"/>
    <sheet name="Preposto Vitória" sheetId="31" r:id="rId23"/>
    <sheet name="Uniformes" sheetId="26" r:id="rId24"/>
    <sheet name="Insumos Equipamentos - VITÓRIA" sheetId="20" r:id="rId25"/>
    <sheet name="Insumos Equipamentos SUBSEÇÕES" sheetId="51" r:id="rId26"/>
    <sheet name="Limpeza das Fachadas Subseções" sheetId="45" r:id="rId27"/>
    <sheet name="Planilha Resumo" sheetId="21" r:id="rId28"/>
  </sheets>
  <calcPr calcId="152511"/>
</workbook>
</file>

<file path=xl/calcChain.xml><?xml version="1.0" encoding="utf-8"?>
<calcChain xmlns="http://schemas.openxmlformats.org/spreadsheetml/2006/main">
  <c r="E58" i="31" l="1"/>
  <c r="E59" i="31" s="1"/>
  <c r="E56" i="31"/>
  <c r="D58" i="30"/>
  <c r="D59" i="30" s="1"/>
  <c r="D56" i="30"/>
  <c r="D58" i="29"/>
  <c r="D59" i="29" s="1"/>
  <c r="D56" i="29"/>
  <c r="D58" i="28"/>
  <c r="D59" i="28" s="1"/>
  <c r="D56" i="28"/>
  <c r="D58" i="49"/>
  <c r="D59" i="49" s="1"/>
  <c r="D56" i="49"/>
  <c r="D58" i="55"/>
  <c r="D59" i="55" s="1"/>
  <c r="D56" i="55"/>
  <c r="C80" i="43"/>
  <c r="D58" i="43"/>
  <c r="D59" i="43" s="1"/>
  <c r="D56" i="43"/>
  <c r="D58" i="42"/>
  <c r="D59" i="42" s="1"/>
  <c r="D56" i="42"/>
  <c r="D58" i="41"/>
  <c r="D59" i="41" s="1"/>
  <c r="D56" i="41"/>
  <c r="D58" i="39"/>
  <c r="D59" i="39" s="1"/>
  <c r="D56" i="39"/>
  <c r="D58" i="53"/>
  <c r="D59" i="53" s="1"/>
  <c r="D57" i="53"/>
  <c r="D56" i="53"/>
  <c r="C80" i="25"/>
  <c r="D58" i="25"/>
  <c r="D59" i="25" s="1"/>
  <c r="D56" i="25"/>
  <c r="C85" i="38"/>
  <c r="D58" i="38"/>
  <c r="D59" i="38" s="1"/>
  <c r="D56" i="38"/>
  <c r="D59" i="37"/>
  <c r="D58" i="37"/>
  <c r="D56" i="37"/>
  <c r="D58" i="36"/>
  <c r="D59" i="36" s="1"/>
  <c r="D56" i="36"/>
  <c r="D58" i="35"/>
  <c r="D59" i="35" s="1"/>
  <c r="D56" i="35"/>
  <c r="D58" i="52"/>
  <c r="D59" i="52" s="1"/>
  <c r="D56" i="52"/>
  <c r="D58" i="23"/>
  <c r="D59" i="23" s="1"/>
  <c r="D56" i="23"/>
  <c r="D58" i="34"/>
  <c r="D59" i="34" s="1"/>
  <c r="D56" i="34"/>
  <c r="D58" i="33"/>
  <c r="D59" i="33" s="1"/>
  <c r="D56" i="33"/>
  <c r="D59" i="32"/>
  <c r="D58" i="32"/>
  <c r="D56" i="32"/>
  <c r="D59" i="27"/>
  <c r="D58" i="27"/>
  <c r="D57" i="27"/>
  <c r="D56" i="27"/>
  <c r="D58" i="57"/>
  <c r="D56" i="57"/>
  <c r="C118" i="57" l="1"/>
  <c r="C113" i="57"/>
  <c r="C98" i="57"/>
  <c r="C80" i="57"/>
  <c r="D59" i="57"/>
  <c r="D66" i="57" s="1"/>
  <c r="D75" i="57" s="1"/>
  <c r="D57" i="57"/>
  <c r="C49" i="57"/>
  <c r="C83" i="57" s="1"/>
  <c r="C85" i="57" s="1"/>
  <c r="D48" i="57"/>
  <c r="D45" i="57"/>
  <c r="D44" i="57"/>
  <c r="C34" i="57"/>
  <c r="D32" i="57"/>
  <c r="D31" i="57"/>
  <c r="D18" i="57"/>
  <c r="D47" i="57" s="1"/>
  <c r="D41" i="57" l="1"/>
  <c r="D33" i="57"/>
  <c r="D34" i="57" s="1"/>
  <c r="D73" i="57" s="1"/>
  <c r="D42" i="57"/>
  <c r="D46" i="57"/>
  <c r="D25" i="57"/>
  <c r="D43" i="57"/>
  <c r="C118" i="55"/>
  <c r="C113" i="55"/>
  <c r="C98" i="55"/>
  <c r="C80" i="55"/>
  <c r="C49" i="55"/>
  <c r="C34" i="55"/>
  <c r="D18" i="55"/>
  <c r="D57" i="55" s="1"/>
  <c r="C85" i="55" l="1"/>
  <c r="D49" i="57"/>
  <c r="D74" i="57" s="1"/>
  <c r="D76" i="57" s="1"/>
  <c r="D126" i="57" s="1"/>
  <c r="D97" i="57"/>
  <c r="D93" i="57"/>
  <c r="D84" i="57"/>
  <c r="D81" i="57"/>
  <c r="D125" i="57"/>
  <c r="D92" i="57"/>
  <c r="D83" i="57"/>
  <c r="D80" i="57"/>
  <c r="D95" i="57"/>
  <c r="D94" i="57"/>
  <c r="D82" i="57"/>
  <c r="D79" i="57"/>
  <c r="D96" i="57"/>
  <c r="D66" i="55"/>
  <c r="D75" i="55" s="1"/>
  <c r="D20" i="55"/>
  <c r="D25" i="55" s="1"/>
  <c r="J200" i="20"/>
  <c r="J199" i="20"/>
  <c r="J198" i="20"/>
  <c r="J197" i="20"/>
  <c r="J192" i="20"/>
  <c r="J191" i="20"/>
  <c r="J190" i="20"/>
  <c r="J189" i="20"/>
  <c r="J188" i="20"/>
  <c r="J187" i="20"/>
  <c r="J186" i="20"/>
  <c r="J181" i="20"/>
  <c r="J180" i="20"/>
  <c r="J179" i="20"/>
  <c r="J178" i="20"/>
  <c r="J177" i="20"/>
  <c r="J176" i="20"/>
  <c r="J175" i="20"/>
  <c r="J170" i="20"/>
  <c r="J169" i="20"/>
  <c r="J168" i="20"/>
  <c r="J167" i="20"/>
  <c r="J166" i="20"/>
  <c r="D85" i="57" l="1"/>
  <c r="D127" i="57" s="1"/>
  <c r="D98" i="57"/>
  <c r="D128" i="57" s="1"/>
  <c r="D97" i="55"/>
  <c r="D93" i="55"/>
  <c r="D84" i="55"/>
  <c r="D81" i="55"/>
  <c r="D47" i="55"/>
  <c r="D43" i="55"/>
  <c r="D125" i="55"/>
  <c r="D96" i="55"/>
  <c r="D92" i="55"/>
  <c r="D83" i="55"/>
  <c r="D80" i="55"/>
  <c r="D46" i="55"/>
  <c r="D42" i="55"/>
  <c r="D33" i="55"/>
  <c r="D95" i="55"/>
  <c r="D45" i="55"/>
  <c r="D41" i="55"/>
  <c r="D32" i="55"/>
  <c r="D94" i="55"/>
  <c r="D82" i="55"/>
  <c r="D79" i="55"/>
  <c r="D48" i="55"/>
  <c r="D44" i="55"/>
  <c r="D31" i="55"/>
  <c r="J201" i="20"/>
  <c r="J193" i="20"/>
  <c r="J182" i="20"/>
  <c r="J171" i="20"/>
  <c r="I299" i="51"/>
  <c r="I191" i="51"/>
  <c r="D85" i="55" l="1"/>
  <c r="D127" i="55" s="1"/>
  <c r="D49" i="55"/>
  <c r="D74" i="55" s="1"/>
  <c r="D98" i="55"/>
  <c r="D128" i="55" s="1"/>
  <c r="D34" i="55"/>
  <c r="D73" i="55" s="1"/>
  <c r="J203" i="20"/>
  <c r="J204" i="20" s="1"/>
  <c r="D20" i="21" s="1"/>
  <c r="C27" i="21" s="1"/>
  <c r="D27" i="21" s="1"/>
  <c r="J149" i="20"/>
  <c r="D76" i="55" l="1"/>
  <c r="D126" i="55" s="1"/>
  <c r="C118" i="53"/>
  <c r="C113" i="53"/>
  <c r="C98" i="53"/>
  <c r="C80" i="53"/>
  <c r="C49" i="53"/>
  <c r="C83" i="53" s="1"/>
  <c r="C34" i="53"/>
  <c r="D18" i="53"/>
  <c r="D24" i="53" s="1"/>
  <c r="C118" i="52"/>
  <c r="C113" i="52"/>
  <c r="C98" i="52"/>
  <c r="C80" i="52"/>
  <c r="C49" i="52"/>
  <c r="C83" i="52" s="1"/>
  <c r="C34" i="52"/>
  <c r="D18" i="52"/>
  <c r="D7" i="52"/>
  <c r="D24" i="52" l="1"/>
  <c r="D57" i="52"/>
  <c r="C85" i="53"/>
  <c r="D20" i="52"/>
  <c r="D19" i="52"/>
  <c r="C85" i="52"/>
  <c r="D66" i="53"/>
  <c r="D75" i="53" s="1"/>
  <c r="D19" i="53"/>
  <c r="D20" i="53"/>
  <c r="D21" i="53"/>
  <c r="D22" i="53"/>
  <c r="D23" i="53"/>
  <c r="D66" i="52"/>
  <c r="D75" i="52" s="1"/>
  <c r="D21" i="52"/>
  <c r="D22" i="52"/>
  <c r="D23" i="52"/>
  <c r="F76" i="26"/>
  <c r="F77" i="26"/>
  <c r="F78" i="26"/>
  <c r="F79" i="26"/>
  <c r="F80" i="26"/>
  <c r="F81" i="26"/>
  <c r="F75" i="26"/>
  <c r="F82" i="26" l="1"/>
  <c r="F83" i="26" s="1"/>
  <c r="D25" i="52"/>
  <c r="D95" i="52" s="1"/>
  <c r="D25" i="53"/>
  <c r="D83" i="52"/>
  <c r="D82" i="52"/>
  <c r="D47" i="52"/>
  <c r="D32" i="52"/>
  <c r="D44" i="52"/>
  <c r="D84" i="52"/>
  <c r="D43" i="52"/>
  <c r="E26" i="45"/>
  <c r="E17" i="45"/>
  <c r="E8" i="45"/>
  <c r="D101" i="49" l="1"/>
  <c r="D101" i="55"/>
  <c r="D105" i="55" s="1"/>
  <c r="D129" i="55" s="1"/>
  <c r="D130" i="55" s="1"/>
  <c r="D92" i="52"/>
  <c r="D48" i="52"/>
  <c r="D49" i="52" s="1"/>
  <c r="D74" i="52" s="1"/>
  <c r="D31" i="52"/>
  <c r="D80" i="52"/>
  <c r="D42" i="52"/>
  <c r="D97" i="52"/>
  <c r="D79" i="52"/>
  <c r="D45" i="52"/>
  <c r="D81" i="52"/>
  <c r="D94" i="52"/>
  <c r="D96" i="52"/>
  <c r="D125" i="52"/>
  <c r="D46" i="52"/>
  <c r="D33" i="52"/>
  <c r="D93" i="52"/>
  <c r="D41" i="52"/>
  <c r="D96" i="53"/>
  <c r="D83" i="53"/>
  <c r="D42" i="53"/>
  <c r="D41" i="53"/>
  <c r="D82" i="53"/>
  <c r="D48" i="53"/>
  <c r="D31" i="53"/>
  <c r="D43" i="53"/>
  <c r="D95" i="53"/>
  <c r="D94" i="53"/>
  <c r="D93" i="53"/>
  <c r="D81" i="53"/>
  <c r="D47" i="53"/>
  <c r="D79" i="53"/>
  <c r="D44" i="53"/>
  <c r="D125" i="53"/>
  <c r="D84" i="53"/>
  <c r="D92" i="53"/>
  <c r="D80" i="53"/>
  <c r="D46" i="53"/>
  <c r="D33" i="53"/>
  <c r="D45" i="53"/>
  <c r="D32" i="53"/>
  <c r="D97" i="53"/>
  <c r="D34" i="52"/>
  <c r="D73" i="52" s="1"/>
  <c r="J141" i="20"/>
  <c r="D111" i="55" l="1"/>
  <c r="D112" i="55"/>
  <c r="D113" i="55" s="1"/>
  <c r="D117" i="55" s="1"/>
  <c r="D98" i="52"/>
  <c r="D128" i="52" s="1"/>
  <c r="D85" i="52"/>
  <c r="D127" i="52" s="1"/>
  <c r="D76" i="52"/>
  <c r="D126" i="52" s="1"/>
  <c r="D49" i="53"/>
  <c r="D74" i="53" s="1"/>
  <c r="D98" i="53"/>
  <c r="D128" i="53" s="1"/>
  <c r="D34" i="53"/>
  <c r="D73" i="53" s="1"/>
  <c r="D85" i="53"/>
  <c r="D127" i="53" s="1"/>
  <c r="I267" i="51"/>
  <c r="D116" i="55" l="1"/>
  <c r="D115" i="55"/>
  <c r="D118" i="55" s="1"/>
  <c r="D119" i="55" s="1"/>
  <c r="D131" i="55" s="1"/>
  <c r="D132" i="55" s="1"/>
  <c r="C9" i="21" s="1"/>
  <c r="D9" i="21" s="1"/>
  <c r="D76" i="53"/>
  <c r="D126" i="53" s="1"/>
  <c r="J112" i="20"/>
  <c r="J111" i="20"/>
  <c r="J12" i="20"/>
  <c r="J134" i="20" l="1"/>
  <c r="J135" i="20"/>
  <c r="J136" i="20"/>
  <c r="J137" i="20"/>
  <c r="J138" i="20"/>
  <c r="J139" i="20"/>
  <c r="J140" i="20"/>
  <c r="J142" i="20"/>
  <c r="J143" i="20"/>
  <c r="J144" i="20"/>
  <c r="J145" i="20"/>
  <c r="J146" i="20"/>
  <c r="J147" i="20"/>
  <c r="J133" i="20"/>
  <c r="I88" i="51" l="1"/>
  <c r="I87" i="51"/>
  <c r="I190" i="51"/>
  <c r="I189" i="51"/>
  <c r="I298" i="51"/>
  <c r="I297" i="51"/>
  <c r="I155" i="51"/>
  <c r="I261" i="51"/>
  <c r="I256" i="51"/>
  <c r="I214" i="51"/>
  <c r="I156" i="51" l="1"/>
  <c r="I124" i="51"/>
  <c r="I131" i="51"/>
  <c r="I130" i="51"/>
  <c r="I129" i="51"/>
  <c r="I128" i="51"/>
  <c r="I127" i="51"/>
  <c r="I126" i="51"/>
  <c r="I125" i="51"/>
  <c r="I123" i="51"/>
  <c r="I122" i="51"/>
  <c r="I121" i="51"/>
  <c r="I120" i="51"/>
  <c r="I119" i="51"/>
  <c r="I118" i="51"/>
  <c r="I117" i="51"/>
  <c r="I116" i="51"/>
  <c r="I115" i="51"/>
  <c r="I114" i="51"/>
  <c r="I54" i="51" l="1"/>
  <c r="E25" i="45" l="1"/>
  <c r="E24" i="45"/>
  <c r="E27" i="45" l="1"/>
  <c r="E28" i="45" s="1"/>
  <c r="D126" i="21" s="1"/>
  <c r="C132" i="21" s="1"/>
  <c r="D132" i="21" s="1"/>
  <c r="I308" i="51"/>
  <c r="I307" i="51"/>
  <c r="I306" i="51"/>
  <c r="I305" i="51"/>
  <c r="I304" i="51"/>
  <c r="I303" i="51"/>
  <c r="I302" i="51"/>
  <c r="I301" i="51"/>
  <c r="I300" i="51"/>
  <c r="I296" i="51"/>
  <c r="E290" i="51"/>
  <c r="E283" i="51"/>
  <c r="I273" i="51"/>
  <c r="I272" i="51"/>
  <c r="I271" i="51"/>
  <c r="I270" i="51"/>
  <c r="I269" i="51"/>
  <c r="I268" i="51"/>
  <c r="I264" i="51"/>
  <c r="I266" i="51"/>
  <c r="I265" i="51"/>
  <c r="I263" i="51"/>
  <c r="I262" i="51"/>
  <c r="I260" i="51"/>
  <c r="I259" i="51"/>
  <c r="I258" i="51"/>
  <c r="I257" i="51"/>
  <c r="I255" i="51"/>
  <c r="I254" i="51"/>
  <c r="I253" i="51"/>
  <c r="I252" i="51"/>
  <c r="I251" i="51"/>
  <c r="I250" i="51"/>
  <c r="I249" i="51"/>
  <c r="I248" i="51"/>
  <c r="I247" i="51"/>
  <c r="I246" i="51"/>
  <c r="I245" i="51"/>
  <c r="I244" i="51"/>
  <c r="I243" i="51"/>
  <c r="I242" i="51"/>
  <c r="I237" i="51"/>
  <c r="I236" i="51"/>
  <c r="I235" i="51"/>
  <c r="I234" i="51"/>
  <c r="I233" i="51"/>
  <c r="I232" i="51"/>
  <c r="I231" i="51"/>
  <c r="I230" i="51"/>
  <c r="I229" i="51"/>
  <c r="I228" i="51"/>
  <c r="I227" i="51"/>
  <c r="I226" i="51"/>
  <c r="I225" i="51"/>
  <c r="I224" i="51"/>
  <c r="I223" i="51"/>
  <c r="I222" i="51"/>
  <c r="I221" i="51"/>
  <c r="I220" i="51"/>
  <c r="I219" i="51"/>
  <c r="I218" i="51"/>
  <c r="I217" i="51"/>
  <c r="I216" i="51"/>
  <c r="I215" i="51"/>
  <c r="I213" i="51"/>
  <c r="I212" i="51"/>
  <c r="I199" i="51"/>
  <c r="I198" i="51"/>
  <c r="I197" i="51"/>
  <c r="I196" i="51"/>
  <c r="I195" i="51"/>
  <c r="I194" i="51"/>
  <c r="I192" i="51"/>
  <c r="I188" i="51"/>
  <c r="E182" i="51"/>
  <c r="E175" i="51"/>
  <c r="I165" i="51"/>
  <c r="I164" i="51"/>
  <c r="I163" i="51"/>
  <c r="I162" i="51"/>
  <c r="I161" i="51"/>
  <c r="I160" i="51"/>
  <c r="I159" i="51"/>
  <c r="I158" i="51"/>
  <c r="I157" i="51"/>
  <c r="I154" i="51"/>
  <c r="I153" i="51"/>
  <c r="I152" i="51"/>
  <c r="I151" i="51"/>
  <c r="I150" i="51"/>
  <c r="I149" i="51"/>
  <c r="I148" i="51"/>
  <c r="I147" i="51"/>
  <c r="I146" i="51"/>
  <c r="I145" i="51"/>
  <c r="I144" i="51"/>
  <c r="I143" i="51"/>
  <c r="I142" i="51"/>
  <c r="I141" i="51"/>
  <c r="I140" i="51"/>
  <c r="I139" i="51"/>
  <c r="I138" i="51"/>
  <c r="I137" i="51"/>
  <c r="I136" i="51"/>
  <c r="I101" i="51"/>
  <c r="I100" i="51"/>
  <c r="I99" i="51"/>
  <c r="I98" i="51"/>
  <c r="I97" i="51"/>
  <c r="I96" i="51"/>
  <c r="I95" i="51"/>
  <c r="I94" i="51"/>
  <c r="I93" i="51"/>
  <c r="I92" i="51"/>
  <c r="I91" i="51"/>
  <c r="I90" i="51"/>
  <c r="I89" i="51"/>
  <c r="I86" i="51"/>
  <c r="E80" i="51"/>
  <c r="E73" i="51"/>
  <c r="I63" i="51"/>
  <c r="I62" i="51"/>
  <c r="I61" i="51"/>
  <c r="I60" i="51"/>
  <c r="I59" i="51"/>
  <c r="I58" i="51"/>
  <c r="I57" i="51"/>
  <c r="I56" i="51"/>
  <c r="I55" i="51"/>
  <c r="I53" i="51"/>
  <c r="I52" i="51"/>
  <c r="I51" i="51"/>
  <c r="I50" i="51"/>
  <c r="I49" i="51"/>
  <c r="I48" i="51"/>
  <c r="I47" i="51"/>
  <c r="I46" i="51"/>
  <c r="I45" i="51"/>
  <c r="I44" i="51"/>
  <c r="I43" i="51"/>
  <c r="I42" i="51"/>
  <c r="I41" i="51"/>
  <c r="I40" i="51"/>
  <c r="I39" i="51"/>
  <c r="I38" i="51"/>
  <c r="I37" i="51"/>
  <c r="I36" i="51"/>
  <c r="I35" i="51"/>
  <c r="I34" i="51"/>
  <c r="I29" i="51"/>
  <c r="I28" i="51"/>
  <c r="I27" i="51"/>
  <c r="I26" i="51"/>
  <c r="I25" i="51"/>
  <c r="I24" i="51"/>
  <c r="I23" i="51"/>
  <c r="I22" i="51"/>
  <c r="I21" i="51"/>
  <c r="I20" i="51"/>
  <c r="I19" i="51"/>
  <c r="I18" i="51"/>
  <c r="I17" i="51"/>
  <c r="I16" i="51"/>
  <c r="I15" i="51"/>
  <c r="I14" i="51"/>
  <c r="I13" i="51"/>
  <c r="I12" i="51"/>
  <c r="I11" i="51"/>
  <c r="I10" i="51"/>
  <c r="I9" i="51"/>
  <c r="I8" i="51"/>
  <c r="I7" i="51"/>
  <c r="I6" i="51"/>
  <c r="I5" i="51"/>
  <c r="I200" i="51" l="1"/>
  <c r="I238" i="51"/>
  <c r="I202" i="51"/>
  <c r="I309" i="51"/>
  <c r="I310" i="51" s="1"/>
  <c r="I166" i="51"/>
  <c r="I167" i="51" s="1"/>
  <c r="I132" i="51"/>
  <c r="I274" i="51"/>
  <c r="I275" i="51" s="1"/>
  <c r="I30" i="51"/>
  <c r="I64" i="51"/>
  <c r="I65" i="51" s="1"/>
  <c r="I102" i="51"/>
  <c r="I104" i="51" s="1"/>
  <c r="I201" i="51" l="1"/>
  <c r="I203" i="51" s="1"/>
  <c r="I204" i="51" s="1"/>
  <c r="I67" i="51"/>
  <c r="H173" i="51" s="1"/>
  <c r="I169" i="51"/>
  <c r="I103" i="51"/>
  <c r="I105" i="51" s="1"/>
  <c r="I106" i="51" s="1"/>
  <c r="I311" i="51"/>
  <c r="I312" i="51" s="1"/>
  <c r="I313" i="51" s="1"/>
  <c r="I277" i="51"/>
  <c r="D103" i="53" l="1"/>
  <c r="D103" i="52"/>
  <c r="D103" i="43"/>
  <c r="D103" i="38"/>
  <c r="D103" i="36"/>
  <c r="D103" i="41"/>
  <c r="D103" i="42"/>
  <c r="D103" i="37"/>
  <c r="D103" i="35"/>
  <c r="D103" i="39"/>
  <c r="H281" i="51"/>
  <c r="H71" i="51"/>
  <c r="H282" i="51" s="1"/>
  <c r="H283" i="51" l="1"/>
  <c r="H174" i="51"/>
  <c r="H175" i="51" s="1"/>
  <c r="H72" i="51"/>
  <c r="H73" i="51" s="1"/>
  <c r="H287" i="51" s="1"/>
  <c r="H79" i="51" l="1"/>
  <c r="H78" i="51"/>
  <c r="H288" i="51"/>
  <c r="H179" i="51"/>
  <c r="H181" i="51"/>
  <c r="H180" i="51"/>
  <c r="H77" i="51"/>
  <c r="H289" i="51"/>
  <c r="E7" i="45"/>
  <c r="E6" i="45"/>
  <c r="E16" i="45"/>
  <c r="E15" i="45"/>
  <c r="H80" i="51" l="1"/>
  <c r="I82" i="51" s="1"/>
  <c r="H290" i="51"/>
  <c r="I292" i="51" s="1"/>
  <c r="D122" i="21" s="1"/>
  <c r="H182" i="51"/>
  <c r="I184" i="51" s="1"/>
  <c r="D87" i="21" s="1"/>
  <c r="E9" i="45"/>
  <c r="E10" i="45" s="1"/>
  <c r="D44" i="21" s="1"/>
  <c r="E18" i="45"/>
  <c r="E19" i="45" s="1"/>
  <c r="D68" i="21" s="1"/>
  <c r="D64" i="21" l="1"/>
  <c r="C73" i="21" s="1"/>
  <c r="D73" i="21" s="1"/>
  <c r="D105" i="21"/>
  <c r="C110" i="21" s="1"/>
  <c r="D110" i="21" s="1"/>
  <c r="D40" i="21"/>
  <c r="C49" i="21" s="1"/>
  <c r="D49" i="21" s="1"/>
  <c r="C118" i="49"/>
  <c r="C113" i="49"/>
  <c r="C98" i="49"/>
  <c r="C80" i="49"/>
  <c r="C49" i="49"/>
  <c r="C83" i="49" s="1"/>
  <c r="C34" i="49"/>
  <c r="D18" i="49"/>
  <c r="D57" i="49" s="1"/>
  <c r="D7" i="23"/>
  <c r="C131" i="21"/>
  <c r="D131" i="21" s="1"/>
  <c r="C92" i="21"/>
  <c r="D92" i="21" s="1"/>
  <c r="C74" i="21"/>
  <c r="D74" i="21" s="1"/>
  <c r="C50" i="21"/>
  <c r="D50" i="21" s="1"/>
  <c r="C85" i="49" l="1"/>
  <c r="D66" i="49"/>
  <c r="D75" i="49" s="1"/>
  <c r="D20" i="49"/>
  <c r="D25" i="49" s="1"/>
  <c r="D44" i="49" l="1"/>
  <c r="D31" i="49"/>
  <c r="D94" i="49"/>
  <c r="D82" i="49"/>
  <c r="D79" i="49"/>
  <c r="D48" i="49"/>
  <c r="D97" i="49"/>
  <c r="D93" i="49"/>
  <c r="D84" i="49"/>
  <c r="D81" i="49"/>
  <c r="D47" i="49"/>
  <c r="D43" i="49"/>
  <c r="D125" i="49"/>
  <c r="D96" i="49"/>
  <c r="D92" i="49"/>
  <c r="D83" i="49"/>
  <c r="D80" i="49"/>
  <c r="D46" i="49"/>
  <c r="D42" i="49"/>
  <c r="D33" i="49"/>
  <c r="D95" i="49"/>
  <c r="D45" i="49"/>
  <c r="D41" i="49"/>
  <c r="D32" i="49"/>
  <c r="C118" i="43"/>
  <c r="C113" i="43"/>
  <c r="C98" i="43"/>
  <c r="C85" i="43"/>
  <c r="C49" i="43"/>
  <c r="C83" i="43" s="1"/>
  <c r="C34" i="43"/>
  <c r="D18" i="43"/>
  <c r="D57" i="43" s="1"/>
  <c r="C118" i="42"/>
  <c r="C113" i="42"/>
  <c r="C98" i="42"/>
  <c r="C80" i="42"/>
  <c r="C49" i="42"/>
  <c r="C83" i="42" s="1"/>
  <c r="C85" i="42" s="1"/>
  <c r="C34" i="42"/>
  <c r="D18" i="42"/>
  <c r="C118" i="41"/>
  <c r="C113" i="41"/>
  <c r="C98" i="41"/>
  <c r="C80" i="41"/>
  <c r="C49" i="41"/>
  <c r="C83" i="41" s="1"/>
  <c r="C34" i="41"/>
  <c r="D18" i="41"/>
  <c r="D57" i="41" s="1"/>
  <c r="C118" i="39"/>
  <c r="C113" i="39"/>
  <c r="C98" i="39"/>
  <c r="C80" i="39"/>
  <c r="C49" i="39"/>
  <c r="C83" i="39" s="1"/>
  <c r="C34" i="39"/>
  <c r="D18" i="39"/>
  <c r="C118" i="38"/>
  <c r="C113" i="38"/>
  <c r="C98" i="38"/>
  <c r="C49" i="38"/>
  <c r="C34" i="38"/>
  <c r="D18" i="38"/>
  <c r="C118" i="37"/>
  <c r="C113" i="37"/>
  <c r="C98" i="37"/>
  <c r="C80" i="37"/>
  <c r="C49" i="37"/>
  <c r="C83" i="37" s="1"/>
  <c r="C34" i="37"/>
  <c r="D18" i="37"/>
  <c r="D57" i="37" s="1"/>
  <c r="C118" i="36"/>
  <c r="C113" i="36"/>
  <c r="C98" i="36"/>
  <c r="C80" i="36"/>
  <c r="C49" i="36"/>
  <c r="C83" i="36" s="1"/>
  <c r="C34" i="36"/>
  <c r="D18" i="36"/>
  <c r="D57" i="36" s="1"/>
  <c r="C118" i="35"/>
  <c r="C113" i="35"/>
  <c r="C98" i="35"/>
  <c r="C80" i="35"/>
  <c r="C49" i="35"/>
  <c r="C83" i="35" s="1"/>
  <c r="C34" i="35"/>
  <c r="D18" i="35"/>
  <c r="D23" i="42" l="1"/>
  <c r="D57" i="42"/>
  <c r="D22" i="39"/>
  <c r="D57" i="39"/>
  <c r="D24" i="38"/>
  <c r="D57" i="38"/>
  <c r="D24" i="35"/>
  <c r="D57" i="35"/>
  <c r="C85" i="36"/>
  <c r="D21" i="35"/>
  <c r="D19" i="43"/>
  <c r="D20" i="43"/>
  <c r="C85" i="41"/>
  <c r="D24" i="42"/>
  <c r="D21" i="43"/>
  <c r="D21" i="39"/>
  <c r="D24" i="43"/>
  <c r="C85" i="35"/>
  <c r="D19" i="37"/>
  <c r="D20" i="37"/>
  <c r="C85" i="39"/>
  <c r="D20" i="42"/>
  <c r="D34" i="49"/>
  <c r="D73" i="49" s="1"/>
  <c r="D23" i="37"/>
  <c r="D24" i="37"/>
  <c r="D21" i="38"/>
  <c r="D21" i="37"/>
  <c r="D21" i="42"/>
  <c r="D23" i="43"/>
  <c r="D85" i="49"/>
  <c r="D127" i="49" s="1"/>
  <c r="D49" i="49"/>
  <c r="D74" i="49" s="1"/>
  <c r="D98" i="49"/>
  <c r="D128" i="49" s="1"/>
  <c r="D66" i="43"/>
  <c r="D75" i="43" s="1"/>
  <c r="D22" i="43"/>
  <c r="D22" i="42"/>
  <c r="D66" i="42"/>
  <c r="D75" i="42" s="1"/>
  <c r="D19" i="42"/>
  <c r="D22" i="41"/>
  <c r="D19" i="41"/>
  <c r="D23" i="41"/>
  <c r="D20" i="41"/>
  <c r="D24" i="41"/>
  <c r="D66" i="41"/>
  <c r="D75" i="41" s="1"/>
  <c r="D21" i="41"/>
  <c r="D66" i="39"/>
  <c r="D75" i="39" s="1"/>
  <c r="D19" i="39"/>
  <c r="D23" i="39"/>
  <c r="D20" i="39"/>
  <c r="D24" i="39"/>
  <c r="D19" i="38"/>
  <c r="D23" i="38"/>
  <c r="D22" i="38"/>
  <c r="D66" i="38"/>
  <c r="D75" i="38" s="1"/>
  <c r="D20" i="38"/>
  <c r="C85" i="37"/>
  <c r="D66" i="37"/>
  <c r="D75" i="37" s="1"/>
  <c r="D22" i="37"/>
  <c r="D22" i="36"/>
  <c r="D19" i="36"/>
  <c r="D23" i="36"/>
  <c r="D20" i="36"/>
  <c r="D66" i="36"/>
  <c r="D75" i="36" s="1"/>
  <c r="D24" i="36"/>
  <c r="D21" i="36"/>
  <c r="D22" i="35"/>
  <c r="D66" i="35"/>
  <c r="D75" i="35" s="1"/>
  <c r="D19" i="35"/>
  <c r="D23" i="35"/>
  <c r="D20" i="35"/>
  <c r="D25" i="43" l="1"/>
  <c r="D96" i="43" s="1"/>
  <c r="D76" i="49"/>
  <c r="D126" i="49" s="1"/>
  <c r="D25" i="41"/>
  <c r="D81" i="41" s="1"/>
  <c r="D25" i="36"/>
  <c r="D93" i="36" s="1"/>
  <c r="D25" i="37"/>
  <c r="D45" i="37" s="1"/>
  <c r="D83" i="43"/>
  <c r="D46" i="43"/>
  <c r="D95" i="43"/>
  <c r="D45" i="43"/>
  <c r="D32" i="43"/>
  <c r="D94" i="43"/>
  <c r="D82" i="43"/>
  <c r="D79" i="43"/>
  <c r="D48" i="43"/>
  <c r="D44" i="43"/>
  <c r="D31" i="43"/>
  <c r="D125" i="43"/>
  <c r="D97" i="43"/>
  <c r="D93" i="43"/>
  <c r="D84" i="43"/>
  <c r="D81" i="43"/>
  <c r="D47" i="43"/>
  <c r="D43" i="43"/>
  <c r="D92" i="43"/>
  <c r="D80" i="43"/>
  <c r="D42" i="43"/>
  <c r="D33" i="43"/>
  <c r="D41" i="43"/>
  <c r="D25" i="42"/>
  <c r="D95" i="41"/>
  <c r="D93" i="41"/>
  <c r="D82" i="41"/>
  <c r="D94" i="41"/>
  <c r="D42" i="41"/>
  <c r="D125" i="41"/>
  <c r="D96" i="41"/>
  <c r="D48" i="41"/>
  <c r="D25" i="39"/>
  <c r="D25" i="38"/>
  <c r="D42" i="37"/>
  <c r="D48" i="37"/>
  <c r="D81" i="37"/>
  <c r="D25" i="35"/>
  <c r="D80" i="41" l="1"/>
  <c r="D32" i="41"/>
  <c r="D43" i="41"/>
  <c r="D97" i="41"/>
  <c r="D98" i="41" s="1"/>
  <c r="D128" i="41" s="1"/>
  <c r="D92" i="41"/>
  <c r="D47" i="41"/>
  <c r="D125" i="37"/>
  <c r="D95" i="37"/>
  <c r="D96" i="37"/>
  <c r="D44" i="36"/>
  <c r="D82" i="36"/>
  <c r="D79" i="36"/>
  <c r="D45" i="41"/>
  <c r="D46" i="41"/>
  <c r="D44" i="41"/>
  <c r="D84" i="41"/>
  <c r="D47" i="36"/>
  <c r="D45" i="36"/>
  <c r="D80" i="36"/>
  <c r="D46" i="36"/>
  <c r="D97" i="36"/>
  <c r="D81" i="36"/>
  <c r="D48" i="36"/>
  <c r="D94" i="36"/>
  <c r="D95" i="36"/>
  <c r="D33" i="37"/>
  <c r="D79" i="37"/>
  <c r="D33" i="36"/>
  <c r="D84" i="36"/>
  <c r="D82" i="37"/>
  <c r="D80" i="37"/>
  <c r="D84" i="37"/>
  <c r="D43" i="37"/>
  <c r="D32" i="37"/>
  <c r="D32" i="36"/>
  <c r="D125" i="36"/>
  <c r="D83" i="36"/>
  <c r="D96" i="36"/>
  <c r="D92" i="37"/>
  <c r="D93" i="37"/>
  <c r="D46" i="37"/>
  <c r="D31" i="37"/>
  <c r="D34" i="37" s="1"/>
  <c r="D73" i="37" s="1"/>
  <c r="D41" i="37"/>
  <c r="D41" i="36"/>
  <c r="D31" i="36"/>
  <c r="D42" i="36"/>
  <c r="D92" i="36"/>
  <c r="D43" i="36"/>
  <c r="D47" i="37"/>
  <c r="D97" i="37"/>
  <c r="D83" i="37"/>
  <c r="D44" i="37"/>
  <c r="D94" i="37"/>
  <c r="D31" i="41"/>
  <c r="D41" i="41"/>
  <c r="D33" i="41"/>
  <c r="D34" i="41" s="1"/>
  <c r="D73" i="41" s="1"/>
  <c r="D83" i="41"/>
  <c r="D79" i="41"/>
  <c r="D85" i="43"/>
  <c r="D127" i="43" s="1"/>
  <c r="D49" i="43"/>
  <c r="D74" i="43" s="1"/>
  <c r="D98" i="43"/>
  <c r="D128" i="43" s="1"/>
  <c r="D34" i="43"/>
  <c r="D73" i="43" s="1"/>
  <c r="D33" i="42"/>
  <c r="D95" i="42"/>
  <c r="D45" i="42"/>
  <c r="D41" i="42"/>
  <c r="D32" i="42"/>
  <c r="D94" i="42"/>
  <c r="D82" i="42"/>
  <c r="D79" i="42"/>
  <c r="D48" i="42"/>
  <c r="D44" i="42"/>
  <c r="D31" i="42"/>
  <c r="D125" i="42"/>
  <c r="D97" i="42"/>
  <c r="D93" i="42"/>
  <c r="D84" i="42"/>
  <c r="D81" i="42"/>
  <c r="D47" i="42"/>
  <c r="D43" i="42"/>
  <c r="D96" i="42"/>
  <c r="D92" i="42"/>
  <c r="D83" i="42"/>
  <c r="D80" i="42"/>
  <c r="D46" i="42"/>
  <c r="D42" i="42"/>
  <c r="D96" i="39"/>
  <c r="D48" i="39"/>
  <c r="D31" i="39"/>
  <c r="D95" i="39"/>
  <c r="D93" i="39"/>
  <c r="D84" i="39"/>
  <c r="D81" i="39"/>
  <c r="D47" i="39"/>
  <c r="D43" i="39"/>
  <c r="D94" i="39"/>
  <c r="D92" i="39"/>
  <c r="D83" i="39"/>
  <c r="D80" i="39"/>
  <c r="D46" i="39"/>
  <c r="D42" i="39"/>
  <c r="D33" i="39"/>
  <c r="D125" i="39"/>
  <c r="D97" i="39"/>
  <c r="D45" i="39"/>
  <c r="D41" i="39"/>
  <c r="D32" i="39"/>
  <c r="D82" i="39"/>
  <c r="D79" i="39"/>
  <c r="D44" i="39"/>
  <c r="D96" i="38"/>
  <c r="D92" i="38"/>
  <c r="D83" i="38"/>
  <c r="D80" i="38"/>
  <c r="D46" i="38"/>
  <c r="D42" i="38"/>
  <c r="D33" i="38"/>
  <c r="D94" i="38"/>
  <c r="D82" i="38"/>
  <c r="D79" i="38"/>
  <c r="D44" i="38"/>
  <c r="D31" i="38"/>
  <c r="D97" i="38"/>
  <c r="D93" i="38"/>
  <c r="D84" i="38"/>
  <c r="D81" i="38"/>
  <c r="D43" i="38"/>
  <c r="D95" i="38"/>
  <c r="D45" i="38"/>
  <c r="D41" i="38"/>
  <c r="D32" i="38"/>
  <c r="D48" i="38"/>
  <c r="D125" i="38"/>
  <c r="D47" i="38"/>
  <c r="D44" i="35"/>
  <c r="D43" i="35"/>
  <c r="D95" i="35"/>
  <c r="D93" i="35"/>
  <c r="D84" i="35"/>
  <c r="D94" i="35"/>
  <c r="D92" i="35"/>
  <c r="D83" i="35"/>
  <c r="D80" i="35"/>
  <c r="D46" i="35"/>
  <c r="D42" i="35"/>
  <c r="D33" i="35"/>
  <c r="D125" i="35"/>
  <c r="D97" i="35"/>
  <c r="D45" i="35"/>
  <c r="D41" i="35"/>
  <c r="D32" i="35"/>
  <c r="D96" i="35"/>
  <c r="D82" i="35"/>
  <c r="D79" i="35"/>
  <c r="D48" i="35"/>
  <c r="D31" i="35"/>
  <c r="D81" i="35"/>
  <c r="D47" i="35"/>
  <c r="D49" i="41" l="1"/>
  <c r="D74" i="41" s="1"/>
  <c r="D49" i="37"/>
  <c r="D74" i="37" s="1"/>
  <c r="D85" i="37"/>
  <c r="D127" i="37" s="1"/>
  <c r="D98" i="37"/>
  <c r="D128" i="37" s="1"/>
  <c r="D98" i="36"/>
  <c r="D128" i="36" s="1"/>
  <c r="D76" i="43"/>
  <c r="D126" i="43" s="1"/>
  <c r="D49" i="36"/>
  <c r="D74" i="36" s="1"/>
  <c r="D34" i="35"/>
  <c r="D73" i="35" s="1"/>
  <c r="D34" i="38"/>
  <c r="D73" i="38" s="1"/>
  <c r="D85" i="41"/>
  <c r="D127" i="41" s="1"/>
  <c r="D34" i="36"/>
  <c r="D73" i="36" s="1"/>
  <c r="D76" i="36" s="1"/>
  <c r="D126" i="36" s="1"/>
  <c r="D85" i="36"/>
  <c r="D127" i="36" s="1"/>
  <c r="D76" i="41"/>
  <c r="D126" i="41" s="1"/>
  <c r="D98" i="42"/>
  <c r="D128" i="42" s="1"/>
  <c r="D85" i="42"/>
  <c r="D127" i="42" s="1"/>
  <c r="D49" i="42"/>
  <c r="D74" i="42" s="1"/>
  <c r="D34" i="42"/>
  <c r="D73" i="42" s="1"/>
  <c r="D49" i="39"/>
  <c r="D74" i="39" s="1"/>
  <c r="D85" i="39"/>
  <c r="D127" i="39" s="1"/>
  <c r="D98" i="39"/>
  <c r="D128" i="39" s="1"/>
  <c r="D34" i="39"/>
  <c r="D73" i="39" s="1"/>
  <c r="D49" i="38"/>
  <c r="D74" i="38" s="1"/>
  <c r="D98" i="38"/>
  <c r="D128" i="38" s="1"/>
  <c r="D85" i="38"/>
  <c r="D127" i="38" s="1"/>
  <c r="D76" i="37"/>
  <c r="D126" i="37" s="1"/>
  <c r="D85" i="35"/>
  <c r="D127" i="35" s="1"/>
  <c r="D49" i="35"/>
  <c r="D74" i="35" s="1"/>
  <c r="D76" i="35" s="1"/>
  <c r="D126" i="35" s="1"/>
  <c r="D98" i="35"/>
  <c r="D128" i="35" s="1"/>
  <c r="D76" i="38" l="1"/>
  <c r="D126" i="38" s="1"/>
  <c r="D76" i="42"/>
  <c r="D126" i="42" s="1"/>
  <c r="D76" i="39"/>
  <c r="D126" i="39" s="1"/>
  <c r="C118" i="34" l="1"/>
  <c r="C113" i="34"/>
  <c r="C98" i="34"/>
  <c r="C80" i="34"/>
  <c r="C49" i="34"/>
  <c r="C83" i="34" s="1"/>
  <c r="C34" i="34"/>
  <c r="D18" i="34"/>
  <c r="C118" i="33"/>
  <c r="C113" i="33"/>
  <c r="C98" i="33"/>
  <c r="C80" i="33"/>
  <c r="C49" i="33"/>
  <c r="C34" i="33"/>
  <c r="D18" i="33"/>
  <c r="D46" i="34" l="1"/>
  <c r="D57" i="34"/>
  <c r="D45" i="33"/>
  <c r="D57" i="33"/>
  <c r="D45" i="34"/>
  <c r="D41" i="34"/>
  <c r="D47" i="34"/>
  <c r="D25" i="34"/>
  <c r="D92" i="34" s="1"/>
  <c r="D66" i="34"/>
  <c r="D75" i="34" s="1"/>
  <c r="D46" i="33"/>
  <c r="D31" i="34"/>
  <c r="D43" i="34"/>
  <c r="D48" i="34"/>
  <c r="D32" i="34"/>
  <c r="D44" i="34"/>
  <c r="C85" i="34"/>
  <c r="D33" i="34"/>
  <c r="D42" i="34"/>
  <c r="C85" i="33"/>
  <c r="D25" i="33"/>
  <c r="D43" i="33"/>
  <c r="D47" i="33"/>
  <c r="D31" i="33"/>
  <c r="D44" i="33"/>
  <c r="D48" i="33"/>
  <c r="D66" i="33"/>
  <c r="D75" i="33" s="1"/>
  <c r="D33" i="33"/>
  <c r="D42" i="33"/>
  <c r="D32" i="33"/>
  <c r="D41" i="33"/>
  <c r="C118" i="32"/>
  <c r="C113" i="32"/>
  <c r="C98" i="32"/>
  <c r="C80" i="32"/>
  <c r="C49" i="32"/>
  <c r="C83" i="32" s="1"/>
  <c r="C34" i="32"/>
  <c r="D18" i="32"/>
  <c r="D47" i="32" l="1"/>
  <c r="D57" i="32"/>
  <c r="D66" i="32" s="1"/>
  <c r="D75" i="32" s="1"/>
  <c r="D81" i="34"/>
  <c r="D83" i="34"/>
  <c r="D80" i="34"/>
  <c r="D93" i="34"/>
  <c r="D96" i="34"/>
  <c r="D49" i="34"/>
  <c r="D74" i="34" s="1"/>
  <c r="D125" i="34"/>
  <c r="C85" i="32"/>
  <c r="D84" i="34"/>
  <c r="D34" i="34"/>
  <c r="D73" i="34" s="1"/>
  <c r="D76" i="34" s="1"/>
  <c r="D126" i="34" s="1"/>
  <c r="D48" i="32"/>
  <c r="D34" i="33"/>
  <c r="D73" i="33" s="1"/>
  <c r="D41" i="32"/>
  <c r="D31" i="32"/>
  <c r="D44" i="32"/>
  <c r="D49" i="33"/>
  <c r="D74" i="33" s="1"/>
  <c r="D76" i="33" s="1"/>
  <c r="D126" i="33" s="1"/>
  <c r="D97" i="34"/>
  <c r="D95" i="34"/>
  <c r="D79" i="34"/>
  <c r="D94" i="34"/>
  <c r="D82" i="34"/>
  <c r="D32" i="32"/>
  <c r="D45" i="32"/>
  <c r="D95" i="33"/>
  <c r="D96" i="33"/>
  <c r="D92" i="33"/>
  <c r="D83" i="33"/>
  <c r="D80" i="33"/>
  <c r="D94" i="33"/>
  <c r="D82" i="33"/>
  <c r="D79" i="33"/>
  <c r="D97" i="33"/>
  <c r="D93" i="33"/>
  <c r="D84" i="33"/>
  <c r="D81" i="33"/>
  <c r="D125" i="33"/>
  <c r="D33" i="32"/>
  <c r="D42" i="32"/>
  <c r="D46" i="32"/>
  <c r="D25" i="32"/>
  <c r="D43" i="32"/>
  <c r="J77" i="20"/>
  <c r="D98" i="34" l="1"/>
  <c r="D128" i="34" s="1"/>
  <c r="D34" i="32"/>
  <c r="D73" i="32" s="1"/>
  <c r="D85" i="34"/>
  <c r="D127" i="34" s="1"/>
  <c r="D49" i="32"/>
  <c r="D74" i="32" s="1"/>
  <c r="D76" i="32" s="1"/>
  <c r="D126" i="32" s="1"/>
  <c r="D85" i="33"/>
  <c r="D127" i="33" s="1"/>
  <c r="D98" i="33"/>
  <c r="D128" i="33" s="1"/>
  <c r="D82" i="32"/>
  <c r="D97" i="32"/>
  <c r="D93" i="32"/>
  <c r="D84" i="32"/>
  <c r="D81" i="32"/>
  <c r="D125" i="32"/>
  <c r="D96" i="32"/>
  <c r="D92" i="32"/>
  <c r="D83" i="32"/>
  <c r="D80" i="32"/>
  <c r="D95" i="32"/>
  <c r="D94" i="32"/>
  <c r="D79" i="32"/>
  <c r="J7" i="20"/>
  <c r="D85" i="32" l="1"/>
  <c r="D127" i="32" s="1"/>
  <c r="D98" i="32"/>
  <c r="D128" i="32" s="1"/>
  <c r="J45" i="20"/>
  <c r="D80" i="31" l="1"/>
  <c r="C80" i="30"/>
  <c r="C80" i="29"/>
  <c r="C80" i="28"/>
  <c r="C80" i="23"/>
  <c r="C80" i="27"/>
  <c r="F119" i="20" l="1"/>
  <c r="F126" i="20"/>
  <c r="F97" i="20"/>
  <c r="F90" i="20"/>
  <c r="D34" i="31"/>
  <c r="D49" i="31"/>
  <c r="D83" i="31" s="1"/>
  <c r="D85" i="31" s="1"/>
  <c r="D98" i="31"/>
  <c r="D113" i="31"/>
  <c r="D118" i="31"/>
  <c r="E18" i="31"/>
  <c r="E25" i="31" s="1"/>
  <c r="C34" i="30"/>
  <c r="C49" i="30"/>
  <c r="C83" i="30" s="1"/>
  <c r="C85" i="30" s="1"/>
  <c r="C98" i="30"/>
  <c r="C113" i="30"/>
  <c r="D18" i="30"/>
  <c r="D57" i="30" s="1"/>
  <c r="C98" i="29"/>
  <c r="C49" i="29"/>
  <c r="C83" i="29" s="1"/>
  <c r="C34" i="29"/>
  <c r="C118" i="29"/>
  <c r="C113" i="29"/>
  <c r="D18" i="29"/>
  <c r="D57" i="29" s="1"/>
  <c r="C34" i="28"/>
  <c r="D18" i="28"/>
  <c r="D57" i="28" s="1"/>
  <c r="C118" i="25"/>
  <c r="C113" i="25"/>
  <c r="C98" i="25"/>
  <c r="C49" i="25"/>
  <c r="C83" i="25" s="1"/>
  <c r="C85" i="25" s="1"/>
  <c r="C34" i="25"/>
  <c r="D18" i="25"/>
  <c r="D57" i="25" s="1"/>
  <c r="C49" i="23"/>
  <c r="C83" i="23" s="1"/>
  <c r="C85" i="23" s="1"/>
  <c r="C98" i="23"/>
  <c r="C113" i="23"/>
  <c r="C118" i="23"/>
  <c r="D18" i="23"/>
  <c r="D57" i="23" s="1"/>
  <c r="C98" i="27"/>
  <c r="C49" i="27"/>
  <c r="C83" i="27" s="1"/>
  <c r="C85" i="27" s="1"/>
  <c r="D18" i="27"/>
  <c r="D20" i="29" l="1"/>
  <c r="D20" i="28"/>
  <c r="F21" i="26"/>
  <c r="J63" i="20" l="1"/>
  <c r="J78" i="20" l="1"/>
  <c r="J28" i="20" l="1"/>
  <c r="J16" i="20" l="1"/>
  <c r="C118" i="30" l="1"/>
  <c r="D66" i="30"/>
  <c r="C85" i="29"/>
  <c r="D66" i="29"/>
  <c r="C113" i="28"/>
  <c r="C118" i="28"/>
  <c r="C98" i="28"/>
  <c r="D66" i="28"/>
  <c r="C49" i="28"/>
  <c r="C85" i="28" s="1"/>
  <c r="D66" i="25"/>
  <c r="D66" i="23"/>
  <c r="C34" i="23"/>
  <c r="C113" i="27"/>
  <c r="C118" i="27"/>
  <c r="D66" i="27"/>
  <c r="C34" i="27"/>
  <c r="J30" i="20" l="1"/>
  <c r="F45" i="26" l="1"/>
  <c r="F44" i="26"/>
  <c r="F47" i="26"/>
  <c r="F46" i="26"/>
  <c r="F43" i="26"/>
  <c r="F42" i="26"/>
  <c r="F41" i="26"/>
  <c r="F40" i="26"/>
  <c r="F48" i="26" l="1"/>
  <c r="F49" i="26" s="1"/>
  <c r="F65" i="26"/>
  <c r="F69" i="26"/>
  <c r="F68" i="26"/>
  <c r="F67" i="26"/>
  <c r="F66" i="26"/>
  <c r="F64" i="26"/>
  <c r="F58" i="26"/>
  <c r="F57" i="26"/>
  <c r="F56" i="26"/>
  <c r="F55" i="26"/>
  <c r="F54" i="26"/>
  <c r="F53" i="26"/>
  <c r="F22" i="26"/>
  <c r="F20" i="26"/>
  <c r="F19" i="26"/>
  <c r="F18" i="26"/>
  <c r="F17" i="26"/>
  <c r="F59" i="26" l="1"/>
  <c r="F60" i="26" s="1"/>
  <c r="D101" i="30" s="1"/>
  <c r="D105" i="30" s="1"/>
  <c r="D129" i="30" s="1"/>
  <c r="D101" i="29"/>
  <c r="D105" i="29" s="1"/>
  <c r="D129" i="29" s="1"/>
  <c r="D105" i="49"/>
  <c r="D129" i="49" s="1"/>
  <c r="D130" i="49" s="1"/>
  <c r="F23" i="26"/>
  <c r="F24" i="26" s="1"/>
  <c r="D101" i="52" s="1"/>
  <c r="D105" i="52" s="1"/>
  <c r="D129" i="52" s="1"/>
  <c r="D130" i="52" s="1"/>
  <c r="F70" i="26"/>
  <c r="F71" i="26" s="1"/>
  <c r="E101" i="31" s="1"/>
  <c r="E105" i="31" s="1"/>
  <c r="E129" i="31" s="1"/>
  <c r="E66" i="31"/>
  <c r="D75" i="30"/>
  <c r="D75" i="29"/>
  <c r="D111" i="52" l="1"/>
  <c r="D112" i="52" s="1"/>
  <c r="D113" i="52" s="1"/>
  <c r="D101" i="23"/>
  <c r="D101" i="36"/>
  <c r="D101" i="35"/>
  <c r="D101" i="38"/>
  <c r="D101" i="37"/>
  <c r="D111" i="49"/>
  <c r="D112" i="49" s="1"/>
  <c r="E75" i="31"/>
  <c r="D25" i="30"/>
  <c r="D25" i="29"/>
  <c r="J79" i="20"/>
  <c r="D117" i="52" l="1"/>
  <c r="D115" i="52"/>
  <c r="D116" i="52"/>
  <c r="D113" i="49"/>
  <c r="E97" i="31"/>
  <c r="E93" i="31"/>
  <c r="E84" i="31"/>
  <c r="E80" i="31"/>
  <c r="E48" i="31"/>
  <c r="E44" i="31"/>
  <c r="E33" i="31"/>
  <c r="E45" i="31"/>
  <c r="E41" i="31"/>
  <c r="E96" i="31"/>
  <c r="E92" i="31"/>
  <c r="E83" i="31"/>
  <c r="E79" i="31"/>
  <c r="E47" i="31"/>
  <c r="E43" i="31"/>
  <c r="E32" i="31"/>
  <c r="E95" i="31"/>
  <c r="E82" i="31"/>
  <c r="E46" i="31"/>
  <c r="E42" i="31"/>
  <c r="E31" i="31"/>
  <c r="E94" i="31"/>
  <c r="E81" i="31"/>
  <c r="D97" i="30"/>
  <c r="D93" i="30"/>
  <c r="D84" i="30"/>
  <c r="D80" i="30"/>
  <c r="D46" i="30"/>
  <c r="D42" i="30"/>
  <c r="D33" i="30"/>
  <c r="D96" i="30"/>
  <c r="D92" i="30"/>
  <c r="D83" i="30"/>
  <c r="D79" i="30"/>
  <c r="D45" i="30"/>
  <c r="D41" i="30"/>
  <c r="D32" i="30"/>
  <c r="D43" i="30"/>
  <c r="D95" i="30"/>
  <c r="D82" i="30"/>
  <c r="D48" i="30"/>
  <c r="D44" i="30"/>
  <c r="D31" i="30"/>
  <c r="D94" i="30"/>
  <c r="D81" i="30"/>
  <c r="D47" i="30"/>
  <c r="D97" i="29"/>
  <c r="D93" i="29"/>
  <c r="D84" i="29"/>
  <c r="D80" i="29"/>
  <c r="D47" i="29"/>
  <c r="D43" i="29"/>
  <c r="D95" i="29"/>
  <c r="D82" i="29"/>
  <c r="D45" i="29"/>
  <c r="D32" i="29"/>
  <c r="D48" i="29"/>
  <c r="D96" i="29"/>
  <c r="D92" i="29"/>
  <c r="D83" i="29"/>
  <c r="D79" i="29"/>
  <c r="D46" i="29"/>
  <c r="D42" i="29"/>
  <c r="D33" i="29"/>
  <c r="D41" i="29"/>
  <c r="D94" i="29"/>
  <c r="D81" i="29"/>
  <c r="D44" i="29"/>
  <c r="D31" i="29"/>
  <c r="E125" i="31"/>
  <c r="D125" i="30"/>
  <c r="D125" i="29"/>
  <c r="J70" i="20"/>
  <c r="J107" i="20"/>
  <c r="J109" i="20"/>
  <c r="D118" i="52" l="1"/>
  <c r="D119" i="52" s="1"/>
  <c r="D131" i="52" s="1"/>
  <c r="D132" i="52" s="1"/>
  <c r="C34" i="21" s="1"/>
  <c r="E98" i="31"/>
  <c r="D116" i="49"/>
  <c r="D117" i="49"/>
  <c r="D115" i="49"/>
  <c r="D98" i="30"/>
  <c r="D128" i="30" s="1"/>
  <c r="D85" i="30"/>
  <c r="D127" i="30" s="1"/>
  <c r="E34" i="31"/>
  <c r="E73" i="31" s="1"/>
  <c r="D34" i="30"/>
  <c r="D73" i="30" s="1"/>
  <c r="E49" i="31"/>
  <c r="E85" i="31"/>
  <c r="E127" i="31" s="1"/>
  <c r="E128" i="31"/>
  <c r="D98" i="29"/>
  <c r="D128" i="29" s="1"/>
  <c r="D34" i="29"/>
  <c r="D73" i="29" s="1"/>
  <c r="D49" i="29"/>
  <c r="D74" i="29" s="1"/>
  <c r="E74" i="31"/>
  <c r="D49" i="30"/>
  <c r="D74" i="30" s="1"/>
  <c r="D85" i="29"/>
  <c r="D127" i="29" s="1"/>
  <c r="J105" i="20"/>
  <c r="J108" i="20"/>
  <c r="J106" i="20"/>
  <c r="J110" i="20"/>
  <c r="J104" i="20"/>
  <c r="J153" i="20"/>
  <c r="J152" i="20"/>
  <c r="J151" i="20"/>
  <c r="J150" i="20"/>
  <c r="J148" i="20"/>
  <c r="J76" i="20"/>
  <c r="J69" i="20"/>
  <c r="J80" i="20"/>
  <c r="J72" i="20"/>
  <c r="D76" i="30" l="1"/>
  <c r="D118" i="49"/>
  <c r="D119" i="49" s="1"/>
  <c r="D131" i="49" s="1"/>
  <c r="D132" i="49" s="1"/>
  <c r="J113" i="20"/>
  <c r="I117" i="20" s="1"/>
  <c r="D126" i="30"/>
  <c r="D130" i="30" s="1"/>
  <c r="E76" i="31"/>
  <c r="E126" i="31" s="1"/>
  <c r="E130" i="31" s="1"/>
  <c r="D76" i="29"/>
  <c r="D126" i="29" s="1"/>
  <c r="D130" i="29" s="1"/>
  <c r="J59" i="20"/>
  <c r="J58" i="20"/>
  <c r="J57" i="20"/>
  <c r="J56" i="20"/>
  <c r="J55" i="20"/>
  <c r="J54" i="20"/>
  <c r="J53" i="20"/>
  <c r="J52" i="20"/>
  <c r="J51" i="20"/>
  <c r="J50" i="20"/>
  <c r="J49" i="20"/>
  <c r="J48" i="20"/>
  <c r="J39" i="20"/>
  <c r="J43" i="20"/>
  <c r="J42" i="20"/>
  <c r="J41" i="20"/>
  <c r="J38" i="20"/>
  <c r="J37" i="20"/>
  <c r="J33" i="20"/>
  <c r="J32" i="20"/>
  <c r="J34" i="20"/>
  <c r="J29" i="20"/>
  <c r="J27" i="20"/>
  <c r="J26" i="20"/>
  <c r="J18" i="20"/>
  <c r="J19" i="20"/>
  <c r="J20" i="20"/>
  <c r="J21" i="20"/>
  <c r="J22" i="20"/>
  <c r="J23" i="20"/>
  <c r="J15" i="20"/>
  <c r="J14" i="20"/>
  <c r="J40" i="20"/>
  <c r="J9" i="20"/>
  <c r="J8" i="20"/>
  <c r="C59" i="21" l="1"/>
  <c r="D59" i="21" s="1"/>
  <c r="I118" i="20"/>
  <c r="I119" i="20" s="1"/>
  <c r="D111" i="30"/>
  <c r="D111" i="29"/>
  <c r="E111" i="31"/>
  <c r="J60" i="20"/>
  <c r="J11" i="20"/>
  <c r="I125" i="20" l="1"/>
  <c r="I124" i="20"/>
  <c r="I123" i="20"/>
  <c r="E112" i="31"/>
  <c r="E113" i="31" s="1"/>
  <c r="D112" i="30"/>
  <c r="D113" i="30" s="1"/>
  <c r="D112" i="29"/>
  <c r="D113" i="29" s="1"/>
  <c r="I126" i="20" l="1"/>
  <c r="J128" i="20" s="1"/>
  <c r="D19" i="21" s="1"/>
  <c r="E116" i="31"/>
  <c r="E117" i="31"/>
  <c r="E115" i="31"/>
  <c r="D117" i="30"/>
  <c r="D116" i="30"/>
  <c r="D115" i="30"/>
  <c r="D117" i="29"/>
  <c r="D116" i="29"/>
  <c r="D115" i="29"/>
  <c r="J44" i="20"/>
  <c r="J75" i="20"/>
  <c r="J35" i="20"/>
  <c r="J73" i="20"/>
  <c r="J71" i="20"/>
  <c r="J47" i="20"/>
  <c r="C26" i="21" l="1"/>
  <c r="D26" i="21" s="1"/>
  <c r="D118" i="30"/>
  <c r="D119" i="30" s="1"/>
  <c r="D131" i="30" s="1"/>
  <c r="D132" i="30" s="1"/>
  <c r="C12" i="21" s="1"/>
  <c r="E118" i="31"/>
  <c r="E119" i="31" s="1"/>
  <c r="E131" i="31" s="1"/>
  <c r="E132" i="31" s="1"/>
  <c r="C13" i="21" s="1"/>
  <c r="D118" i="29"/>
  <c r="D119" i="29" s="1"/>
  <c r="D131" i="29" s="1"/>
  <c r="D132" i="29" s="1"/>
  <c r="C11" i="21" s="1"/>
  <c r="D25" i="28"/>
  <c r="J154" i="20"/>
  <c r="J156" i="20" s="1"/>
  <c r="D75" i="28"/>
  <c r="D97" i="28" l="1"/>
  <c r="D95" i="28"/>
  <c r="D93" i="28"/>
  <c r="D92" i="28"/>
  <c r="D96" i="28"/>
  <c r="D94" i="28"/>
  <c r="D81" i="28"/>
  <c r="D46" i="28"/>
  <c r="D42" i="28"/>
  <c r="D31" i="28"/>
  <c r="D84" i="28"/>
  <c r="D80" i="28"/>
  <c r="D45" i="28"/>
  <c r="D41" i="28"/>
  <c r="D83" i="28"/>
  <c r="D79" i="28"/>
  <c r="D48" i="28"/>
  <c r="D44" i="28"/>
  <c r="D33" i="28"/>
  <c r="D82" i="28"/>
  <c r="D47" i="28"/>
  <c r="D43" i="28"/>
  <c r="D32" i="28"/>
  <c r="D125" i="28"/>
  <c r="J155" i="20"/>
  <c r="D34" i="28" l="1"/>
  <c r="D73" i="28" s="1"/>
  <c r="D98" i="28"/>
  <c r="D128" i="28" s="1"/>
  <c r="D85" i="28"/>
  <c r="D127" i="28" s="1"/>
  <c r="D49" i="28"/>
  <c r="D74" i="28" s="1"/>
  <c r="J157" i="20"/>
  <c r="J158" i="20" s="1"/>
  <c r="D103" i="28" l="1"/>
  <c r="D103" i="25"/>
  <c r="D105" i="36"/>
  <c r="D129" i="36" s="1"/>
  <c r="D130" i="36" s="1"/>
  <c r="D105" i="35"/>
  <c r="D129" i="35" s="1"/>
  <c r="D130" i="35" s="1"/>
  <c r="D105" i="38"/>
  <c r="D129" i="38" s="1"/>
  <c r="D130" i="38" s="1"/>
  <c r="D105" i="37"/>
  <c r="D129" i="37" s="1"/>
  <c r="D130" i="37" s="1"/>
  <c r="D76" i="28"/>
  <c r="D126" i="28" s="1"/>
  <c r="D103" i="23"/>
  <c r="D105" i="23" s="1"/>
  <c r="J64" i="20"/>
  <c r="D111" i="36" l="1"/>
  <c r="D111" i="38"/>
  <c r="D111" i="37"/>
  <c r="D111" i="35"/>
  <c r="D112" i="35" s="1"/>
  <c r="D113" i="35" s="1"/>
  <c r="D115" i="35" s="1"/>
  <c r="J74" i="20"/>
  <c r="J81" i="20" s="1"/>
  <c r="J82" i="20" s="1"/>
  <c r="D116" i="35" l="1"/>
  <c r="D117" i="35"/>
  <c r="D112" i="37"/>
  <c r="D113" i="37" s="1"/>
  <c r="D112" i="38"/>
  <c r="D113" i="38" s="1"/>
  <c r="D112" i="36"/>
  <c r="D113" i="36" s="1"/>
  <c r="J46" i="20"/>
  <c r="D118" i="35" l="1"/>
  <c r="D119" i="35" s="1"/>
  <c r="D131" i="35" s="1"/>
  <c r="D132" i="35" s="1"/>
  <c r="C57" i="21" s="1"/>
  <c r="D57" i="21" s="1"/>
  <c r="D117" i="36"/>
  <c r="D115" i="36"/>
  <c r="D116" i="36"/>
  <c r="D115" i="38"/>
  <c r="D117" i="38"/>
  <c r="D116" i="38"/>
  <c r="D116" i="37"/>
  <c r="D115" i="37"/>
  <c r="D117" i="37"/>
  <c r="D48" i="27"/>
  <c r="F30" i="26"/>
  <c r="F31" i="26"/>
  <c r="F32" i="26"/>
  <c r="F33" i="26"/>
  <c r="F34" i="26"/>
  <c r="F29" i="26"/>
  <c r="F28" i="26"/>
  <c r="F7" i="26"/>
  <c r="F8" i="26"/>
  <c r="F9" i="26"/>
  <c r="F10" i="26"/>
  <c r="F11" i="26"/>
  <c r="F6" i="26"/>
  <c r="D118" i="37" l="1"/>
  <c r="D119" i="37" s="1"/>
  <c r="D131" i="37" s="1"/>
  <c r="D132" i="37" s="1"/>
  <c r="C99" i="21" s="1"/>
  <c r="D99" i="21" s="1"/>
  <c r="D118" i="38"/>
  <c r="D119" i="38" s="1"/>
  <c r="D131" i="38" s="1"/>
  <c r="D132" i="38" s="1"/>
  <c r="C116" i="21" s="1"/>
  <c r="D116" i="21" s="1"/>
  <c r="D118" i="36"/>
  <c r="D119" i="36" s="1"/>
  <c r="D131" i="36" s="1"/>
  <c r="D132" i="36" s="1"/>
  <c r="C81" i="21" s="1"/>
  <c r="D81" i="21" s="1"/>
  <c r="F35" i="26"/>
  <c r="F36" i="26" s="1"/>
  <c r="D101" i="53" s="1"/>
  <c r="D105" i="53" s="1"/>
  <c r="D129" i="53" s="1"/>
  <c r="D130" i="53" s="1"/>
  <c r="F12" i="26"/>
  <c r="F13" i="26" s="1"/>
  <c r="D101" i="57" s="1"/>
  <c r="D105" i="57" s="1"/>
  <c r="D129" i="57" s="1"/>
  <c r="D130" i="57" s="1"/>
  <c r="D47" i="27"/>
  <c r="D31" i="27"/>
  <c r="D75" i="27"/>
  <c r="D43" i="27"/>
  <c r="D33" i="27"/>
  <c r="D41" i="27"/>
  <c r="D45" i="27"/>
  <c r="D25" i="27"/>
  <c r="D42" i="27"/>
  <c r="D46" i="27"/>
  <c r="D32" i="27"/>
  <c r="D44" i="27"/>
  <c r="J10" i="20"/>
  <c r="J6" i="20"/>
  <c r="J13" i="20"/>
  <c r="J31" i="20"/>
  <c r="J36" i="20"/>
  <c r="J17" i="20"/>
  <c r="J24" i="20"/>
  <c r="J25" i="20"/>
  <c r="J61" i="20"/>
  <c r="J62" i="20"/>
  <c r="D111" i="57" l="1"/>
  <c r="D112" i="57"/>
  <c r="D113" i="57" s="1"/>
  <c r="D116" i="57" s="1"/>
  <c r="D115" i="57"/>
  <c r="D117" i="57"/>
  <c r="D111" i="53"/>
  <c r="D112" i="53" s="1"/>
  <c r="D113" i="53" s="1"/>
  <c r="D117" i="53" s="1"/>
  <c r="J65" i="20"/>
  <c r="J84" i="20" s="1"/>
  <c r="I88" i="20" s="1"/>
  <c r="D101" i="28"/>
  <c r="D105" i="28" s="1"/>
  <c r="D129" i="28" s="1"/>
  <c r="D130" i="28" s="1"/>
  <c r="D101" i="43"/>
  <c r="D105" i="43" s="1"/>
  <c r="D129" i="43" s="1"/>
  <c r="D130" i="43" s="1"/>
  <c r="D101" i="39"/>
  <c r="D105" i="39" s="1"/>
  <c r="D129" i="39" s="1"/>
  <c r="D130" i="39" s="1"/>
  <c r="D101" i="42"/>
  <c r="D105" i="42" s="1"/>
  <c r="D129" i="42" s="1"/>
  <c r="D130" i="42" s="1"/>
  <c r="D101" i="41"/>
  <c r="D105" i="41" s="1"/>
  <c r="D129" i="41" s="1"/>
  <c r="D130" i="41" s="1"/>
  <c r="D101" i="27"/>
  <c r="D105" i="27" s="1"/>
  <c r="D129" i="27" s="1"/>
  <c r="D101" i="34"/>
  <c r="D105" i="34" s="1"/>
  <c r="D129" i="34" s="1"/>
  <c r="D130" i="34" s="1"/>
  <c r="D101" i="33"/>
  <c r="D105" i="33" s="1"/>
  <c r="D129" i="33" s="1"/>
  <c r="D130" i="33" s="1"/>
  <c r="D101" i="32"/>
  <c r="D105" i="32" s="1"/>
  <c r="D129" i="32" s="1"/>
  <c r="D130" i="32" s="1"/>
  <c r="D101" i="25"/>
  <c r="D49" i="27"/>
  <c r="D74" i="27" s="1"/>
  <c r="D83" i="27"/>
  <c r="D84" i="27"/>
  <c r="D21" i="25"/>
  <c r="D19" i="25"/>
  <c r="D22" i="25"/>
  <c r="D23" i="25"/>
  <c r="D20" i="25"/>
  <c r="D24" i="25"/>
  <c r="D23" i="23"/>
  <c r="D20" i="23"/>
  <c r="D24" i="23"/>
  <c r="D21" i="23"/>
  <c r="D19" i="23"/>
  <c r="D22" i="23"/>
  <c r="D75" i="25"/>
  <c r="D34" i="27"/>
  <c r="D73" i="27" s="1"/>
  <c r="D94" i="27"/>
  <c r="D92" i="27"/>
  <c r="D81" i="27"/>
  <c r="D97" i="27"/>
  <c r="D80" i="27"/>
  <c r="D96" i="27"/>
  <c r="D79" i="27"/>
  <c r="D125" i="27"/>
  <c r="D95" i="27"/>
  <c r="D93" i="27"/>
  <c r="D82" i="27"/>
  <c r="D75" i="23"/>
  <c r="D118" i="57" l="1"/>
  <c r="D119" i="57" s="1"/>
  <c r="D131" i="57" s="1"/>
  <c r="D132" i="57" s="1"/>
  <c r="C6" i="21" s="1"/>
  <c r="D115" i="53"/>
  <c r="D116" i="53"/>
  <c r="D111" i="34"/>
  <c r="D112" i="34" s="1"/>
  <c r="D113" i="34" s="1"/>
  <c r="D111" i="42"/>
  <c r="D111" i="39"/>
  <c r="D111" i="32"/>
  <c r="D112" i="32" s="1"/>
  <c r="D113" i="32" s="1"/>
  <c r="D115" i="32" s="1"/>
  <c r="D111" i="43"/>
  <c r="D111" i="33"/>
  <c r="D111" i="41"/>
  <c r="D112" i="41" s="1"/>
  <c r="D76" i="27"/>
  <c r="D126" i="27" s="1"/>
  <c r="D98" i="27"/>
  <c r="D128" i="27" s="1"/>
  <c r="I89" i="20"/>
  <c r="I90" i="20" s="1"/>
  <c r="D111" i="28"/>
  <c r="D112" i="28" s="1"/>
  <c r="D113" i="28" s="1"/>
  <c r="D85" i="27"/>
  <c r="D127" i="27" s="1"/>
  <c r="D25" i="23"/>
  <c r="D25" i="25"/>
  <c r="D118" i="53" l="1"/>
  <c r="D119" i="53" s="1"/>
  <c r="D131" i="53" s="1"/>
  <c r="D132" i="53" s="1"/>
  <c r="C35" i="21" s="1"/>
  <c r="D116" i="34"/>
  <c r="D117" i="34"/>
  <c r="D115" i="34"/>
  <c r="D116" i="32"/>
  <c r="D112" i="39"/>
  <c r="D113" i="39" s="1"/>
  <c r="D117" i="32"/>
  <c r="D112" i="42"/>
  <c r="D113" i="42" s="1"/>
  <c r="D113" i="41"/>
  <c r="D112" i="33"/>
  <c r="D113" i="33" s="1"/>
  <c r="D112" i="43"/>
  <c r="D113" i="43" s="1"/>
  <c r="I94" i="20"/>
  <c r="I96" i="20"/>
  <c r="I95" i="20"/>
  <c r="D117" i="28"/>
  <c r="D116" i="28"/>
  <c r="D115" i="28"/>
  <c r="D95" i="25"/>
  <c r="D82" i="25"/>
  <c r="D46" i="25"/>
  <c r="D42" i="25"/>
  <c r="D32" i="25"/>
  <c r="D94" i="25"/>
  <c r="D81" i="25"/>
  <c r="D45" i="25"/>
  <c r="D41" i="25"/>
  <c r="D31" i="25"/>
  <c r="D97" i="25"/>
  <c r="D93" i="25"/>
  <c r="D84" i="25"/>
  <c r="D80" i="25"/>
  <c r="D48" i="25"/>
  <c r="D44" i="25"/>
  <c r="D96" i="25"/>
  <c r="D92" i="25"/>
  <c r="D83" i="25"/>
  <c r="D79" i="25"/>
  <c r="D47" i="25"/>
  <c r="D43" i="25"/>
  <c r="D33" i="25"/>
  <c r="D92" i="23"/>
  <c r="D80" i="23"/>
  <c r="D84" i="23"/>
  <c r="D42" i="23"/>
  <c r="D46" i="23"/>
  <c r="D33" i="23"/>
  <c r="D81" i="23"/>
  <c r="D43" i="23"/>
  <c r="D47" i="23"/>
  <c r="D31" i="23"/>
  <c r="D82" i="23"/>
  <c r="D44" i="23"/>
  <c r="D48" i="23"/>
  <c r="D83" i="23"/>
  <c r="D45" i="23"/>
  <c r="D41" i="23"/>
  <c r="D32" i="23"/>
  <c r="D93" i="23"/>
  <c r="D94" i="23"/>
  <c r="D95" i="23"/>
  <c r="D96" i="23"/>
  <c r="D97" i="23"/>
  <c r="D125" i="23"/>
  <c r="D79" i="23"/>
  <c r="D125" i="25"/>
  <c r="D130" i="27"/>
  <c r="D105" i="25"/>
  <c r="D34" i="23" l="1"/>
  <c r="D73" i="23" s="1"/>
  <c r="D118" i="34"/>
  <c r="D119" i="34" s="1"/>
  <c r="D131" i="34" s="1"/>
  <c r="D132" i="34" s="1"/>
  <c r="C98" i="21" s="1"/>
  <c r="D98" i="21" s="1"/>
  <c r="D118" i="32"/>
  <c r="D119" i="32" s="1"/>
  <c r="D131" i="32" s="1"/>
  <c r="D132" i="32" s="1"/>
  <c r="C56" i="21" s="1"/>
  <c r="D56" i="21" s="1"/>
  <c r="D115" i="43"/>
  <c r="D116" i="43"/>
  <c r="D117" i="43"/>
  <c r="D116" i="33"/>
  <c r="D117" i="33"/>
  <c r="D115" i="33"/>
  <c r="D115" i="39"/>
  <c r="D116" i="39"/>
  <c r="D117" i="39"/>
  <c r="D116" i="42"/>
  <c r="D115" i="42"/>
  <c r="D117" i="42"/>
  <c r="D117" i="41"/>
  <c r="D115" i="41"/>
  <c r="D116" i="41"/>
  <c r="D98" i="25"/>
  <c r="D128" i="25" s="1"/>
  <c r="D34" i="25"/>
  <c r="D73" i="25" s="1"/>
  <c r="D49" i="25"/>
  <c r="D49" i="23"/>
  <c r="D74" i="23" s="1"/>
  <c r="D76" i="23" s="1"/>
  <c r="D98" i="23"/>
  <c r="D128" i="23" s="1"/>
  <c r="D85" i="25"/>
  <c r="D127" i="25" s="1"/>
  <c r="D85" i="23"/>
  <c r="D127" i="23" s="1"/>
  <c r="I97" i="20"/>
  <c r="J99" i="20" s="1"/>
  <c r="D118" i="28"/>
  <c r="D119" i="28" s="1"/>
  <c r="D131" i="28" s="1"/>
  <c r="D132" i="28" s="1"/>
  <c r="C10" i="21" s="1"/>
  <c r="D74" i="25"/>
  <c r="D111" i="27"/>
  <c r="D112" i="27" s="1"/>
  <c r="D113" i="27" s="1"/>
  <c r="D117" i="27" s="1"/>
  <c r="C25" i="21" l="1"/>
  <c r="D25" i="21" s="1"/>
  <c r="D18" i="21"/>
  <c r="D118" i="42"/>
  <c r="D119" i="42" s="1"/>
  <c r="D131" i="42" s="1"/>
  <c r="D132" i="42" s="1"/>
  <c r="C100" i="21" s="1"/>
  <c r="D100" i="21" s="1"/>
  <c r="D101" i="21" s="1"/>
  <c r="C109" i="21" s="1"/>
  <c r="D109" i="21" s="1"/>
  <c r="D111" i="21" s="1"/>
  <c r="D118" i="39"/>
  <c r="D119" i="39" s="1"/>
  <c r="D131" i="39" s="1"/>
  <c r="D132" i="39" s="1"/>
  <c r="C58" i="21" s="1"/>
  <c r="D58" i="21" s="1"/>
  <c r="D60" i="21" s="1"/>
  <c r="C72" i="21" s="1"/>
  <c r="D72" i="21" s="1"/>
  <c r="D75" i="21" s="1"/>
  <c r="D118" i="41"/>
  <c r="D119" i="41" s="1"/>
  <c r="D131" i="41" s="1"/>
  <c r="D132" i="41" s="1"/>
  <c r="C82" i="21" s="1"/>
  <c r="D82" i="21" s="1"/>
  <c r="D118" i="33"/>
  <c r="D119" i="33" s="1"/>
  <c r="D131" i="33" s="1"/>
  <c r="D132" i="33" s="1"/>
  <c r="C80" i="21" s="1"/>
  <c r="D80" i="21" s="1"/>
  <c r="D118" i="43"/>
  <c r="D119" i="43" s="1"/>
  <c r="D131" i="43" s="1"/>
  <c r="D132" i="43" s="1"/>
  <c r="C117" i="21" s="1"/>
  <c r="D117" i="21" s="1"/>
  <c r="D118" i="21" s="1"/>
  <c r="C130" i="21" s="1"/>
  <c r="C133" i="21" s="1"/>
  <c r="D76" i="25"/>
  <c r="D126" i="25" s="1"/>
  <c r="D126" i="23"/>
  <c r="D115" i="27"/>
  <c r="D116" i="27"/>
  <c r="C75" i="21" l="1"/>
  <c r="D83" i="21"/>
  <c r="C91" i="21" s="1"/>
  <c r="D91" i="21" s="1"/>
  <c r="D93" i="21" s="1"/>
  <c r="D118" i="27"/>
  <c r="D119" i="27" s="1"/>
  <c r="D131" i="27" s="1"/>
  <c r="D132" i="27" s="1"/>
  <c r="C111" i="21"/>
  <c r="D130" i="21"/>
  <c r="D133" i="21" s="1"/>
  <c r="D129" i="23"/>
  <c r="D130" i="23" s="1"/>
  <c r="D129" i="25"/>
  <c r="C33" i="21" l="1"/>
  <c r="D33" i="21" s="1"/>
  <c r="C93" i="21"/>
  <c r="D111" i="23"/>
  <c r="D130" i="25"/>
  <c r="D10" i="21" l="1"/>
  <c r="D111" i="25"/>
  <c r="D112" i="23"/>
  <c r="D113" i="23" s="1"/>
  <c r="D6" i="21"/>
  <c r="D112" i="25" l="1"/>
  <c r="D113" i="25" s="1"/>
  <c r="D116" i="23"/>
  <c r="D117" i="23"/>
  <c r="D115" i="23"/>
  <c r="D118" i="23" l="1"/>
  <c r="D119" i="23" s="1"/>
  <c r="D131" i="23" s="1"/>
  <c r="D132" i="23" s="1"/>
  <c r="D115" i="25"/>
  <c r="D117" i="25"/>
  <c r="D116" i="25"/>
  <c r="D34" i="21" l="1"/>
  <c r="C7" i="21"/>
  <c r="D7" i="21" s="1"/>
  <c r="D118" i="25"/>
  <c r="D119" i="25" s="1"/>
  <c r="D131" i="25" s="1"/>
  <c r="D132" i="25" s="1"/>
  <c r="D13" i="21"/>
  <c r="D11" i="21"/>
  <c r="D12" i="21"/>
  <c r="C8" i="21" l="1"/>
  <c r="D8" i="21" s="1"/>
  <c r="D14" i="21" s="1"/>
  <c r="C24" i="21" s="1"/>
  <c r="D35" i="21"/>
  <c r="D36" i="21" s="1"/>
  <c r="C48" i="21" s="1"/>
  <c r="D24" i="21" l="1"/>
  <c r="D28" i="21" s="1"/>
  <c r="C28" i="21"/>
  <c r="C51" i="21"/>
  <c r="D48" i="21"/>
  <c r="D51" i="21" s="1"/>
  <c r="C135" i="21" l="1"/>
  <c r="C137" i="21"/>
</calcChain>
</file>

<file path=xl/sharedStrings.xml><?xml version="1.0" encoding="utf-8"?>
<sst xmlns="http://schemas.openxmlformats.org/spreadsheetml/2006/main" count="6297" uniqueCount="589">
  <si>
    <t>A</t>
  </si>
  <si>
    <t>B</t>
  </si>
  <si>
    <t>C</t>
  </si>
  <si>
    <t>D</t>
  </si>
  <si>
    <t>%</t>
  </si>
  <si>
    <t>Valor (R$)</t>
  </si>
  <si>
    <t>Total da Remuneração</t>
  </si>
  <si>
    <t>E</t>
  </si>
  <si>
    <t>F</t>
  </si>
  <si>
    <t>H</t>
  </si>
  <si>
    <t>INSS</t>
  </si>
  <si>
    <t>SESI ou SESC</t>
  </si>
  <si>
    <t>SENAI ou SENAC</t>
  </si>
  <si>
    <t>INCRA</t>
  </si>
  <si>
    <t>FGTS</t>
  </si>
  <si>
    <t>SEBRAE</t>
  </si>
  <si>
    <t>VALOR (R$)</t>
  </si>
  <si>
    <t>Lucro</t>
  </si>
  <si>
    <t>Salário normativo da categoria profissional</t>
  </si>
  <si>
    <t>G</t>
  </si>
  <si>
    <t>Salário Educação</t>
  </si>
  <si>
    <t>Hora noturna adicional</t>
  </si>
  <si>
    <t>Adicional de hora extra</t>
  </si>
  <si>
    <t>Outros (especificar)</t>
  </si>
  <si>
    <t>Composição da Remuneração</t>
  </si>
  <si>
    <t>Benefícios  Mensais e Diários</t>
  </si>
  <si>
    <t>Insumos Diversos</t>
  </si>
  <si>
    <t>Total</t>
  </si>
  <si>
    <t>Total de insumos Diversos</t>
  </si>
  <si>
    <t xml:space="preserve">Total    </t>
  </si>
  <si>
    <t>Provisão para Rescisão</t>
  </si>
  <si>
    <t>Módulo 1</t>
  </si>
  <si>
    <t>Módulo 2</t>
  </si>
  <si>
    <t>Módulo 4</t>
  </si>
  <si>
    <t>Módulo 3</t>
  </si>
  <si>
    <t>Custo de Reposição do Profissional Ausente</t>
  </si>
  <si>
    <t>Módulo 5</t>
  </si>
  <si>
    <t>A.1</t>
  </si>
  <si>
    <t>Quadro Resumo - Custo por empregado</t>
  </si>
  <si>
    <t>13º Salário</t>
  </si>
  <si>
    <t xml:space="preserve">Salário Base </t>
  </si>
  <si>
    <t xml:space="preserve">Adicional de periculosidade </t>
  </si>
  <si>
    <t xml:space="preserve">Adicional de insalubridade </t>
  </si>
  <si>
    <t xml:space="preserve">Adicional Noturno </t>
  </si>
  <si>
    <t>Submódulo 4.1</t>
  </si>
  <si>
    <t>Tributos Municipais (ISS)</t>
  </si>
  <si>
    <t>Transporte (22 dias)</t>
  </si>
  <si>
    <t>Auxílio alimentação (vales, cesta básica etc.) (22 dias)</t>
  </si>
  <si>
    <t>Item</t>
  </si>
  <si>
    <t>Especificação</t>
  </si>
  <si>
    <t>Total Manutenção mensal + Depreciação mensal</t>
  </si>
  <si>
    <t>Unidade</t>
  </si>
  <si>
    <t>Qtde</t>
  </si>
  <si>
    <t>Val.Unitário</t>
  </si>
  <si>
    <t xml:space="preserve">Valor Total </t>
  </si>
  <si>
    <t>UND</t>
  </si>
  <si>
    <t>Uniformes (total mensal)</t>
  </si>
  <si>
    <t>Equipamentos (Manutenção + Depreciação Mensal)</t>
  </si>
  <si>
    <t>EPI (total mensal)</t>
  </si>
  <si>
    <t xml:space="preserve">Encargos e Benefícios Anuais, Mensais e Diários </t>
  </si>
  <si>
    <t>Submódulo 2.1</t>
  </si>
  <si>
    <t>Submódulo 2.2</t>
  </si>
  <si>
    <t>SAT</t>
  </si>
  <si>
    <t>Módulo 2.3</t>
  </si>
  <si>
    <t>2.1</t>
  </si>
  <si>
    <t>2.2</t>
  </si>
  <si>
    <t>2.3</t>
  </si>
  <si>
    <t>Quadro-Resumo do Módulo 2 - Encargos e Benefícios Anuais, Mensais e Diários</t>
  </si>
  <si>
    <t>Encargos e Benefícios Anuais, Mensais e Diários</t>
  </si>
  <si>
    <t>GPS, FGTS e outras Contribuições</t>
  </si>
  <si>
    <t>Ausências Legais</t>
  </si>
  <si>
    <t>Desconto legal sobre transporte (máximo 6% do salário-base)</t>
  </si>
  <si>
    <t>Módulo 6</t>
  </si>
  <si>
    <t>Custos Indiretos, Tributos e Lucro</t>
  </si>
  <si>
    <t xml:space="preserve">Custos Indiretos </t>
  </si>
  <si>
    <t>D = Módulo 4</t>
  </si>
  <si>
    <t>A = Módulo 1</t>
  </si>
  <si>
    <t>B = Módulo 2</t>
  </si>
  <si>
    <t>C = Módulo 3</t>
  </si>
  <si>
    <t>E = Módulo 5</t>
  </si>
  <si>
    <t>Subtotal (A + B + C + D + E)</t>
  </si>
  <si>
    <t>F = Módulo 6</t>
  </si>
  <si>
    <t>Aviso Prévio Indenizado</t>
  </si>
  <si>
    <t>Aviso Prévio Trabalhado</t>
  </si>
  <si>
    <t>Férais</t>
  </si>
  <si>
    <t>Adicional de Férias</t>
  </si>
  <si>
    <r>
      <t xml:space="preserve">Nota 1: </t>
    </r>
    <r>
      <rPr>
        <sz val="11"/>
        <color theme="1"/>
        <rFont val="Arial"/>
        <family val="2"/>
      </rPr>
      <t xml:space="preserve">Como a planilha de custos e formação de preços é cálculada </t>
    </r>
    <r>
      <rPr>
        <u/>
        <sz val="11"/>
        <color theme="1"/>
        <rFont val="Arial"/>
        <family val="2"/>
      </rPr>
      <t>mensalmente</t>
    </r>
    <r>
      <rPr>
        <sz val="11"/>
        <color theme="1"/>
        <rFont val="Arial"/>
        <family val="2"/>
      </rPr>
      <t>, provisiona-se proporcionalmente 1/12 (um doze avos) dos valores referentes a gratificação natalina e adicional de férias.</t>
    </r>
  </si>
  <si>
    <r>
      <t xml:space="preserve">Nota 1: </t>
    </r>
    <r>
      <rPr>
        <sz val="11"/>
        <color theme="1"/>
        <rFont val="Arial"/>
        <family val="2"/>
      </rPr>
      <t>Os percentuais dos encargos previdenciários, do FGTS e demais contribuições são aqueles estabelecidos pela legislação vigente.</t>
    </r>
  </si>
  <si>
    <t>B.1</t>
  </si>
  <si>
    <t>Desconto legal  (máximo 3,5% sobre o valor concedido)</t>
  </si>
  <si>
    <r>
      <t xml:space="preserve">Nota 2: </t>
    </r>
    <r>
      <rPr>
        <sz val="11"/>
        <color theme="1"/>
        <rFont val="Arial"/>
        <family val="2"/>
      </rPr>
      <t>Observar a previsão dos benefícios contidos em Acordos, Convenções e Dissídios Coletivos de Trabalho e atentar-se ao disposto na art. 6º da instrução normativa nº 05/2017.</t>
    </r>
  </si>
  <si>
    <r>
      <t xml:space="preserve">Nota 1: </t>
    </r>
    <r>
      <rPr>
        <sz val="11"/>
        <color theme="1"/>
        <rFont val="Arial"/>
        <family val="2"/>
      </rPr>
      <t>Custos Indiretos, Tributos e Lucro por empregado.</t>
    </r>
  </si>
  <si>
    <r>
      <t xml:space="preserve">Nota 2: </t>
    </r>
    <r>
      <rPr>
        <sz val="11"/>
        <color theme="1"/>
        <rFont val="Arial"/>
        <family val="2"/>
      </rPr>
      <t>O valor referente a tributos é obtido aplicando-se o percentual sobre o valor do faturamento.</t>
    </r>
  </si>
  <si>
    <t>PREÇO MENSAL PARA 1 (UM) POSTO</t>
  </si>
  <si>
    <t>Categoria Profissional: Recepcionista</t>
  </si>
  <si>
    <t>Categoria Profissional: Auxiliar de Serviços Gerais Banheirista</t>
  </si>
  <si>
    <t>Marca</t>
  </si>
  <si>
    <t>Descrição</t>
  </si>
  <si>
    <t>Função - RECEPCIONISTA</t>
  </si>
  <si>
    <t xml:space="preserve"> Custo anual do uniforme por posto</t>
  </si>
  <si>
    <t xml:space="preserve"> Custo mensal por posto</t>
  </si>
  <si>
    <t>Bota de borracha cano médio, antiderrapante, cor preta.</t>
  </si>
  <si>
    <t>Meia modelo 3/4 em malha de algodão, cor escura.</t>
  </si>
  <si>
    <t>Qde. Anual</t>
  </si>
  <si>
    <t>QUANTITATIVO ANUAL DE UNIFORMES POR POSTO</t>
  </si>
  <si>
    <t>ATENÇÃO: Todas as camisas, blazers e jaquetas deverão conter o logotipo da empresa, bordado ou em silk screen de boa qualidade:</t>
  </si>
  <si>
    <t xml:space="preserve"> QUADRO RESUMO DOS CUSTOS</t>
  </si>
  <si>
    <t>Recepcionista</t>
  </si>
  <si>
    <t>Custo Total Anual dos equipamentos</t>
  </si>
  <si>
    <t>CX</t>
  </si>
  <si>
    <t xml:space="preserve">Manutenção de equipamentos  (gasto mensal) - adotado 0,5% a.m. (1) </t>
  </si>
  <si>
    <t>Categoria Profissional: Auxiliar de Serviços Gerais Limpeza Predial</t>
  </si>
  <si>
    <t>Encargos Previdenciários (GPS), FGTS e outras Contribuições</t>
  </si>
  <si>
    <r>
      <t xml:space="preserve">Nota 1: </t>
    </r>
    <r>
      <rPr>
        <sz val="11"/>
        <color theme="1"/>
        <rFont val="Arial"/>
        <family val="2"/>
      </rPr>
      <t>O valor informado deverá ser o custo real do benefício (descontado o valor eventualmente pago pelo empregado).</t>
    </r>
  </si>
  <si>
    <t>Desinfetante de uso geral concentrado 5L</t>
  </si>
  <si>
    <t>Papel higiênico branco (não reciclado), folha dupla, alta absorção, rolão 250 MT C/8</t>
  </si>
  <si>
    <r>
      <t xml:space="preserve">Nota 1: </t>
    </r>
    <r>
      <rPr>
        <sz val="11"/>
        <color theme="1"/>
        <rFont val="Arial"/>
        <family val="2"/>
      </rPr>
      <t xml:space="preserve">O Módulo 1 refere-se ao </t>
    </r>
    <r>
      <rPr>
        <b/>
        <sz val="11"/>
        <color theme="1"/>
        <rFont val="Arial"/>
        <family val="2"/>
      </rPr>
      <t>valor mensal devido ao empregado</t>
    </r>
    <r>
      <rPr>
        <sz val="11"/>
        <color theme="1"/>
        <rFont val="Arial"/>
        <family val="2"/>
      </rPr>
      <t xml:space="preserve"> pela prestação do serviço no período de 12 meses.</t>
    </r>
  </si>
  <si>
    <r>
      <t xml:space="preserve">Nota 2: </t>
    </r>
    <r>
      <rPr>
        <sz val="11"/>
        <color theme="1"/>
        <rFont val="Arial"/>
        <family val="2"/>
      </rPr>
      <t>O adicional de férias contido no submódulo 2.1 corresponde a 1/3 (um terço) da remuneração, que, por sua vez, é dividido por 12 (doze) conforme nota 1 acima.</t>
    </r>
  </si>
  <si>
    <r>
      <t xml:space="preserve">Nota 2: </t>
    </r>
    <r>
      <rPr>
        <sz val="11"/>
        <color theme="1"/>
        <rFont val="Arial"/>
        <family val="2"/>
      </rPr>
      <t>O SAT, a depender do grau de risco do serviço irá variar entre 1% para risco leve, 2% para risco médio e 3% para risco grave.</t>
    </r>
  </si>
  <si>
    <r>
      <t xml:space="preserve">Nota: </t>
    </r>
    <r>
      <rPr>
        <sz val="11"/>
        <color theme="1"/>
        <rFont val="Arial"/>
        <family val="2"/>
      </rPr>
      <t>Valores mensais por empregado.</t>
    </r>
  </si>
  <si>
    <r>
      <t xml:space="preserve">Nota 2: </t>
    </r>
    <r>
      <rPr>
        <sz val="11"/>
        <color theme="1"/>
        <rFont val="Arial"/>
        <family val="2"/>
      </rPr>
      <t>O SAT, a depender do grau de risco do serviço, irá variar entre 1% para risco leve, 2% para risco médio e 3% para risco grave.</t>
    </r>
  </si>
  <si>
    <t>Quantitativo Anual de Equipamentos/Ferramentas - LIMPEZA</t>
  </si>
  <si>
    <t>MÃO DE OBRA</t>
  </si>
  <si>
    <t>CUSTO PARA 12 MESES</t>
  </si>
  <si>
    <t>Valor Mensal</t>
  </si>
  <si>
    <t>Valor Anual</t>
  </si>
  <si>
    <t xml:space="preserve">Mão de obra </t>
  </si>
  <si>
    <t>MATERIAIS</t>
  </si>
  <si>
    <r>
      <t>Cinto</t>
    </r>
    <r>
      <rPr>
        <sz val="10"/>
        <color rgb="FF000000"/>
        <rFont val="Arial"/>
        <family val="2"/>
      </rPr>
      <t xml:space="preserve"> - </t>
    </r>
    <r>
      <rPr>
        <sz val="10"/>
        <color theme="1"/>
        <rFont val="Arial"/>
        <family val="2"/>
      </rPr>
      <t>Na cor preta e de Couro</t>
    </r>
    <r>
      <rPr>
        <sz val="10"/>
        <color rgb="FF000000"/>
        <rFont val="Arial"/>
        <family val="2"/>
      </rPr>
      <t>.</t>
    </r>
  </si>
  <si>
    <t>Cinto, na cor preta</t>
  </si>
  <si>
    <r>
      <t>Calça comprida com elástico e cordão, em gabardine</t>
    </r>
    <r>
      <rPr>
        <sz val="12"/>
        <color rgb="FF000000"/>
        <rFont val="Calibri"/>
        <family val="2"/>
      </rPr>
      <t>.</t>
    </r>
  </si>
  <si>
    <r>
      <t xml:space="preserve">Calçado em couro, </t>
    </r>
    <r>
      <rPr>
        <sz val="12"/>
        <color theme="1"/>
        <rFont val="Calibri"/>
        <family val="2"/>
      </rPr>
      <t>solado baixo, com palmilha, antibacteriana</t>
    </r>
    <r>
      <rPr>
        <sz val="12"/>
        <color rgb="FF000000"/>
        <rFont val="Calibri"/>
        <family val="2"/>
      </rPr>
      <t>, cor preta.</t>
    </r>
  </si>
  <si>
    <t>Avental frontal impermeável, cor escura</t>
  </si>
  <si>
    <r>
      <t>Jaqueta ou casaco</t>
    </r>
    <r>
      <rPr>
        <sz val="12"/>
        <color rgb="FF000000"/>
        <rFont val="Calibri"/>
        <family val="2"/>
      </rPr>
      <t>.</t>
    </r>
  </si>
  <si>
    <t>Par</t>
  </si>
  <si>
    <t>FD</t>
  </si>
  <si>
    <t>PRÉDIO SEDE - VITÓRIA</t>
  </si>
  <si>
    <t>Balde 12 Litros Plástico</t>
  </si>
  <si>
    <t>Limpador MULTIUSO   (500 ML) Cx/24/Unid</t>
  </si>
  <si>
    <t>Disco 350 MM Limpador Verde</t>
  </si>
  <si>
    <t>Disco 510 MM Limpador Verde</t>
  </si>
  <si>
    <t>Disco 350 MM Limpador Preto</t>
  </si>
  <si>
    <t>Sabão barra 200GR  Neutro PT/05/UND</t>
  </si>
  <si>
    <t>Disco 510 MM Limpador Preto</t>
  </si>
  <si>
    <t>Papel higiênico, folha dupla (não reciclado), alta absorção C/64 rolos de 30MT</t>
  </si>
  <si>
    <t>Álcool GEL 70º  (500 ML) Cx/12/UND</t>
  </si>
  <si>
    <t>Aromatizador de Ambiente (300 a 400 ML) CX/12/UND</t>
  </si>
  <si>
    <t>BB</t>
  </si>
  <si>
    <t>Detergente Desengraxantes 5L Bombona</t>
  </si>
  <si>
    <t>Detergente Lava Louça  Neutro (500 ML) Cx/24/UND</t>
  </si>
  <si>
    <t>PCT</t>
  </si>
  <si>
    <t>Esponja Multiuso dupla face- PCT/C/3UND</t>
  </si>
  <si>
    <t>Flanela 100% algodão branca 40X60CM</t>
  </si>
  <si>
    <t>Fibra Limpeza Branca</t>
  </si>
  <si>
    <t>Hipoclorito de Sódio 5L Bombona</t>
  </si>
  <si>
    <t>Limpa Aluminio 500ML/CX/12/UND</t>
  </si>
  <si>
    <t>Limpa Aluminio INOX 5L Bombona</t>
  </si>
  <si>
    <t>Limpa Carpete 5L Bombona</t>
  </si>
  <si>
    <t>Lustra Moveis 200ML CX/24/UNID</t>
  </si>
  <si>
    <t>Luva Arranhadura G PCTt/2</t>
  </si>
  <si>
    <t>PAR</t>
  </si>
  <si>
    <t>Pano Multiuso em Rolo de 300 Metro</t>
  </si>
  <si>
    <t>Pano de Prato Popular</t>
  </si>
  <si>
    <t>Pano Microfibra - 40 x 30 CM</t>
  </si>
  <si>
    <t>RL</t>
  </si>
  <si>
    <t>Pulverizador  500ML C/gatilho</t>
  </si>
  <si>
    <t>Sabão de Côco 200GR</t>
  </si>
  <si>
    <t>Sabonete Espuma 600 ML CX/6/UNID</t>
  </si>
  <si>
    <t xml:space="preserve">Saco de Chão Alvejado 44x76 </t>
  </si>
  <si>
    <t>Saco de Lixo (100 a 110L) Azul /100/UND</t>
  </si>
  <si>
    <t>Saco de Lixo (100 a 110L) Preto 100/UND</t>
  </si>
  <si>
    <t>Saco de Lixo (200L) Azul 100/UND</t>
  </si>
  <si>
    <t>Saco de Lixo (200L) Preto 100/UND</t>
  </si>
  <si>
    <t>Vassoura Gari 40CM</t>
  </si>
  <si>
    <t>Vassoura Pelo 60CM</t>
  </si>
  <si>
    <t xml:space="preserve">Vassoura Piaçava N3  </t>
  </si>
  <si>
    <t>Boina Dupla-Face para Polimento para Politriz -  (marca de referência 3M)</t>
  </si>
  <si>
    <t>Suporte limpa tudo (suporte LT)</t>
  </si>
  <si>
    <t>Dispenser para Papel higiênico ( Rolão 250 Mt)</t>
  </si>
  <si>
    <t>Escada de 03 degraus em alumínio</t>
  </si>
  <si>
    <t>Escada de 07 degraus em alumínio</t>
  </si>
  <si>
    <t>Extensões elétricas (50m)</t>
  </si>
  <si>
    <t>Extensões elétricas (100m)</t>
  </si>
  <si>
    <t>Mangueira completa, com (50m), adaptador e esguincho</t>
  </si>
  <si>
    <t>Mangueira completa, com (100m), adaptador e esguincho</t>
  </si>
  <si>
    <t>Enrolador de mangueira com rodas</t>
  </si>
  <si>
    <t>Placa sinalizadora "Piso Molhado"</t>
  </si>
  <si>
    <t>Politriz</t>
  </si>
  <si>
    <t>Kit de limpeza de teto: com 01 (um) cabo extensor telescópico em alumínio de 04 a 05  metros, 01 (um) rodo limpa vidros de 25 a 35 CM e 01 (uma) escova limpa Teto</t>
  </si>
  <si>
    <t>Cabo em alumíno 1,50 m , aproximadamente, para o suporte limpa tudo (suporte LT)</t>
  </si>
  <si>
    <t>Fita Automotiva para isolamento (18mm x50)</t>
  </si>
  <si>
    <t>Limpa Pneu 5LT</t>
  </si>
  <si>
    <t>Toalha de Microfibra 40 x 60 Cm</t>
  </si>
  <si>
    <t>Rodo de Alumínio sem Cabo 40 a 45 CM</t>
  </si>
  <si>
    <t>Aspirador de Pó e água, com filtro descartável com equipamento para limpeza de persianas, acarpetados, estofados (Extratora Profissional)</t>
  </si>
  <si>
    <t>Shampoo concentrado, composição: sequestrante, conservante, neutralizante,  espessante, opacificante, corante, essência. Componente ativo - Dodecibenzenosulfonato DE Sódio 5 LT</t>
  </si>
  <si>
    <t>Cera Líquida Automotiva 5 LT</t>
  </si>
  <si>
    <t>Massa para Polir (500 gr)</t>
  </si>
  <si>
    <t>Categoria Profissional: Lavador de Veículos</t>
  </si>
  <si>
    <t>Lavador Veículos</t>
  </si>
  <si>
    <t>Categoria Profissional:Copeiro</t>
  </si>
  <si>
    <t>Copeiro(a)</t>
  </si>
  <si>
    <t>Categoria Profissional:Encarregado</t>
  </si>
  <si>
    <t>Encarregado(a)</t>
  </si>
  <si>
    <t>Preposto(a)</t>
  </si>
  <si>
    <t>Função - AUXILIAR DE SERVIÇOS GERAIS - LIMPEZA PREDIAL</t>
  </si>
  <si>
    <t>Função - AUXILIAR DE SERVIÇOS GERAIS - BANHEIRISTA E LAVADOR DE VEÍCULOS</t>
  </si>
  <si>
    <r>
      <t>Camisas de mangas curtas ou longas (social feminina/masculina), em microfibra, na cor branca ou usual da empresa</t>
    </r>
    <r>
      <rPr>
        <sz val="12"/>
        <color rgb="FF000000"/>
        <rFont val="Calibri"/>
        <family val="2"/>
      </rPr>
      <t>.</t>
    </r>
  </si>
  <si>
    <r>
      <t>Calça/saia (social), com presilhas para cinto, em tecido oxford, na cor preta ou usual da empresa</t>
    </r>
    <r>
      <rPr>
        <sz val="12"/>
        <color rgb="FF000000"/>
        <rFont val="Calibri"/>
        <family val="2"/>
      </rPr>
      <t>.</t>
    </r>
  </si>
  <si>
    <t>Meia Social na cor escura.</t>
  </si>
  <si>
    <t>Sapato em couro, modelo social mocassim, na cor preta.</t>
  </si>
  <si>
    <t>Percentual</t>
  </si>
  <si>
    <t>Camisa social mangas compridas, em tricoline mista com stretch, cor clara (exceto branca).</t>
  </si>
  <si>
    <r>
      <t>Calça social/saia, com presilhas para cinto, em tecido Bi-Stretch (microfibra gabardine), cor escura</t>
    </r>
    <r>
      <rPr>
        <sz val="10"/>
        <color rgb="FF000000"/>
        <rFont val="Arial"/>
        <family val="2"/>
      </rPr>
      <t>.</t>
    </r>
  </si>
  <si>
    <r>
      <t>MEIAS (MASCULINO): Tecido 60% algodão, 39% poliamida e 1% elastano, cor preta. MEIAS (FEMININO): Tipo soquete fina, cor natural (para usar com calça) OU meia-calça feminina, cor natural (para usar com saia)</t>
    </r>
    <r>
      <rPr>
        <sz val="10"/>
        <color rgb="FF000000"/>
        <rFont val="Arial"/>
        <family val="2"/>
      </rPr>
      <t>.</t>
    </r>
  </si>
  <si>
    <t>SAPATOS (MASCULINO): Tipo esporte fino, com cadarço, de couro, solado de borracha, cor preta. SAPATOS (FEMININO): Sapato em couro modelo social (exceto bico fino), salto médio, antiderrapante, cor preta</t>
  </si>
  <si>
    <t>Blazer (mesmo tecido e cor da calça/saia), forrado internamente, inclusive nas mangas.</t>
  </si>
  <si>
    <r>
      <t>Camiseta malha fria, com gola esporte, com emblema da  empresa pintado</t>
    </r>
    <r>
      <rPr>
        <sz val="12"/>
        <color rgb="FF000000"/>
        <rFont val="Calibri"/>
        <family val="2"/>
      </rPr>
      <t>.</t>
    </r>
  </si>
  <si>
    <t>Função - PREPOSTO(A)</t>
  </si>
  <si>
    <t>Camisa social mangas curtas ou compridas, em tricoline mista com stretch, cor clara (exceto branca).</t>
  </si>
  <si>
    <t>Rodo Limpa Vidros em Inox,35 cm, com cabo de 50 cm (medidas aproximadas)</t>
  </si>
  <si>
    <t>Função - ENCARREGADO(A)</t>
  </si>
  <si>
    <t>Depreciação de equipamentos (gasto mensal) - adotado 5 anos e residual = 20% (2)</t>
  </si>
  <si>
    <r>
      <t>Blusa com gola esporte, gabardine ou brim, com zíper na frente, dois bolsos nas laterais inferiores e emblema da empresa no lado esquerdo superior, na cor clara</t>
    </r>
    <r>
      <rPr>
        <sz val="12"/>
        <color rgb="FF000000"/>
        <rFont val="Calibri"/>
        <family val="2"/>
      </rPr>
      <t>.</t>
    </r>
  </si>
  <si>
    <r>
      <t>Calça comprida com zíper ou saia, de gabardine ou brim, na cor escura</t>
    </r>
    <r>
      <rPr>
        <sz val="12"/>
        <color rgb="FF000000"/>
        <rFont val="Calibri"/>
        <family val="2"/>
      </rPr>
      <t>.</t>
    </r>
  </si>
  <si>
    <t>Camiseta em forma de "T", de malha fria, com gola sanfonada, de mangas curtas, com emblema de empresa no lado esquerdo superior, na cor branca.</t>
  </si>
  <si>
    <t>Touca de filó com aba, para uso dentro das copas, na cor preta.</t>
  </si>
  <si>
    <t>Meia social 3/4, cor natural.</t>
  </si>
  <si>
    <t>Calçado em couro, tipo mocassim, fechado, salto até 3 cm ou sapatilha em couro, antiderrapante, na cor preta.</t>
  </si>
  <si>
    <t>Avental em tecido antichama</t>
  </si>
  <si>
    <r>
      <t>Jaqueta ou casaco, na cor clara</t>
    </r>
    <r>
      <rPr>
        <sz val="12"/>
        <color rgb="FF000000"/>
        <rFont val="Calibri"/>
        <family val="2"/>
      </rPr>
      <t>.</t>
    </r>
  </si>
  <si>
    <t>Função - COPEIRO(A)</t>
  </si>
  <si>
    <t>Total - Lucro e Despesas Indiretas (LDI)</t>
  </si>
  <si>
    <t>ISS</t>
  </si>
  <si>
    <t>COFINS</t>
  </si>
  <si>
    <t>PIS</t>
  </si>
  <si>
    <t>Inseticida aerosol (300 ml aproximadamente)</t>
  </si>
  <si>
    <t>Aspirador de pó e água industrial, com coletor lavável (potência mínima de 1.200w)</t>
  </si>
  <si>
    <t>Royal quality</t>
  </si>
  <si>
    <t>Audax</t>
  </si>
  <si>
    <t>Bom ar</t>
  </si>
  <si>
    <t>GTX Plast</t>
  </si>
  <si>
    <t>Becker</t>
  </si>
  <si>
    <t>Limpol</t>
  </si>
  <si>
    <t>3M</t>
  </si>
  <si>
    <t>Condor</t>
  </si>
  <si>
    <t>Lustro</t>
  </si>
  <si>
    <t>Bom pano</t>
  </si>
  <si>
    <t>Fibra Limpeza Pesada Verde</t>
  </si>
  <si>
    <t>Arkilux</t>
  </si>
  <si>
    <t>SBP</t>
  </si>
  <si>
    <t>Politrix</t>
  </si>
  <si>
    <t>Foam Clean</t>
  </si>
  <si>
    <t>Veja</t>
  </si>
  <si>
    <t>Poliflor</t>
  </si>
  <si>
    <t>Volk do Brasil</t>
  </si>
  <si>
    <t>Delta Plus</t>
  </si>
  <si>
    <t>Gelly</t>
  </si>
  <si>
    <t>Gifor</t>
  </si>
  <si>
    <t>Neve</t>
  </si>
  <si>
    <t>Sulleg</t>
  </si>
  <si>
    <t>Atlas</t>
  </si>
  <si>
    <t>Raso</t>
  </si>
  <si>
    <t>Gigante</t>
  </si>
  <si>
    <t>Saponáceo Cremoso (300 ML) Cx/12/UND</t>
  </si>
  <si>
    <t>Santa Maria</t>
  </si>
  <si>
    <t>Protelim</t>
  </si>
  <si>
    <t>Central Sul</t>
  </si>
  <si>
    <t>Vonixx</t>
  </si>
  <si>
    <t>Mothers California Gold</t>
  </si>
  <si>
    <t>TTS</t>
  </si>
  <si>
    <t>Dispenser para álcool gel antisséptico -  Antisséptico 70º para mãos  (600 ML).</t>
  </si>
  <si>
    <t xml:space="preserve">Cera Carnaúba Pura (340GR) </t>
  </si>
  <si>
    <t>Prolim</t>
  </si>
  <si>
    <t>Bettanin</t>
  </si>
  <si>
    <t>Luvas M-látex natural com forro cano longo 30cm</t>
  </si>
  <si>
    <t>Papel toalha branco (não reciclado), interfolhado, folha dupla crepada, duas dobras, alta absorção C/2400</t>
  </si>
  <si>
    <t xml:space="preserve">Saco para lixo 20L Com 100 un, cor branca resistente </t>
  </si>
  <si>
    <t>Saco para lixo 20L Com 100 un, cor preta resistente</t>
  </si>
  <si>
    <t>Saco para lixo 20L Com 100 un, cor azul resistente</t>
  </si>
  <si>
    <t>Saco para lixo 60L Com 100 un, cor azul resistente</t>
  </si>
  <si>
    <t>Saco para lixo 60L Com 100 un, cor preta resistente</t>
  </si>
  <si>
    <t>Adelbrás</t>
  </si>
  <si>
    <t xml:space="preserve">Silicone Gel 5KG S/Dosador. </t>
  </si>
  <si>
    <t xml:space="preserve">Lavagem de toalhas que forem utilizadas em eventos internos promovidos pela Contratante, com as seguintes medidas (220 x 220 cm) - </t>
  </si>
  <si>
    <t>Propaper</t>
  </si>
  <si>
    <t>IPC</t>
  </si>
  <si>
    <t>Braslimpia</t>
  </si>
  <si>
    <t>Jacto Clean J7000</t>
  </si>
  <si>
    <t>Tramontina</t>
  </si>
  <si>
    <t>DEWAIT</t>
  </si>
  <si>
    <t xml:space="preserve">C </t>
  </si>
  <si>
    <t>Submódulo 6.1</t>
  </si>
  <si>
    <t>Custos Indiretos e Lucro</t>
  </si>
  <si>
    <t xml:space="preserve">Total - Custos Indiretos e Lucro    </t>
  </si>
  <si>
    <t>Submódulo 6.2</t>
  </si>
  <si>
    <t>Tributos (sobre o faturamento)</t>
  </si>
  <si>
    <t>Tributos Federais (PIS)</t>
  </si>
  <si>
    <t>Tributos Federais (COFINS)</t>
  </si>
  <si>
    <t xml:space="preserve">Total -  Tributos (sobre o faturamento)  </t>
  </si>
  <si>
    <t>Total - Custos Indiretos + Luco + Tributos</t>
  </si>
  <si>
    <t>Escova manual cerdas de nylon</t>
  </si>
  <si>
    <t>Detergente de uso geral concentrado 5L</t>
  </si>
  <si>
    <t>Fita Dupla Face Profissional (rolo 19mm x 20m)</t>
  </si>
  <si>
    <t>Máscara Respiratória PFF2 KSN sem Válvula CX/100/UND</t>
  </si>
  <si>
    <t>Álcool 70º (1L) Cx/12/UND</t>
  </si>
  <si>
    <t>Álcool 70º  REFIL SPRAY Antisséptico para mãos  (600 ML) Cx/12/UND</t>
  </si>
  <si>
    <t>Jateadora (lavadora de alta pressão profissional -mínimo de 1.500w)</t>
  </si>
  <si>
    <t>Luvas para Rodo Limpa Vidros em Inox,35 cm, com cabo de 50 cm (medidas aproximadas</t>
  </si>
  <si>
    <t>Protetor facial incolor</t>
  </si>
  <si>
    <t>Shield</t>
  </si>
  <si>
    <t>Cabo em alumíno 1,50 m , aproximadamente, para  Rodo</t>
  </si>
  <si>
    <t>Vassoura Sanitária com Suporte</t>
  </si>
  <si>
    <t>Castro Naves</t>
  </si>
  <si>
    <t xml:space="preserve">Despesas Indiretas </t>
  </si>
  <si>
    <t>Dispenser para sabonete líquido - Capacidade         ( Refil 600 ML)</t>
  </si>
  <si>
    <t>Mão de obra Vinculada à execução Contratual</t>
  </si>
  <si>
    <t>Dados para composição dos custos referentes à mão de obra</t>
  </si>
  <si>
    <t>Tipo de serviço (mesmo serviço com características distintas)</t>
  </si>
  <si>
    <t>Recepção</t>
  </si>
  <si>
    <t>Classificação Brasileira de Ocupações (CBO)</t>
  </si>
  <si>
    <t>4221-05</t>
  </si>
  <si>
    <t>Categoria profissional (vinculada à execução contratual)</t>
  </si>
  <si>
    <t>Ano do Acordo, Convenção ou Dissídio Coletivo</t>
  </si>
  <si>
    <t>Data base da categoria (dia/mês/ano)</t>
  </si>
  <si>
    <r>
      <t>Nota 1:</t>
    </r>
    <r>
      <rPr>
        <sz val="11"/>
        <color theme="1"/>
        <rFont val="Arial"/>
        <family val="2"/>
      </rPr>
      <t xml:space="preserve"> Deverá ser elaborado um quadro para cada tipo de serviço.</t>
    </r>
  </si>
  <si>
    <r>
      <t xml:space="preserve">Nota 2: </t>
    </r>
    <r>
      <rPr>
        <sz val="11"/>
        <color theme="1"/>
        <rFont val="Arial"/>
        <family val="2"/>
      </rPr>
      <t>A planilha será calculada considerando o valor mensal do empregado.</t>
    </r>
  </si>
  <si>
    <t>Limpeza</t>
  </si>
  <si>
    <t>5143-20</t>
  </si>
  <si>
    <t>ASG - Limpeza Predial</t>
  </si>
  <si>
    <t>ASG - Banheirista</t>
  </si>
  <si>
    <t>Lavador de Automóveis</t>
  </si>
  <si>
    <t>5199-35</t>
  </si>
  <si>
    <t>Lavador de Veículos</t>
  </si>
  <si>
    <t>Copeiragem</t>
  </si>
  <si>
    <t>Copeiro</t>
  </si>
  <si>
    <t>5134-25</t>
  </si>
  <si>
    <t>Preposto</t>
  </si>
  <si>
    <t>4101-05</t>
  </si>
  <si>
    <t>Quantitativo MENSAL de Materiais - LIMPEZA E HIGIENE PESSOAL</t>
  </si>
  <si>
    <t>CUSTO MENSAL</t>
  </si>
  <si>
    <t>LUCRO E DESPESAS INDIRETAS</t>
  </si>
  <si>
    <t>TRIBUTOS</t>
  </si>
  <si>
    <t>Total - tributos</t>
  </si>
  <si>
    <t xml:space="preserve">TOTAL MENSAL MATERIAIS  </t>
  </si>
  <si>
    <t>Quantitativo ANUAL de Materiais - LIMPEZA E HIGIENE PESSOAL</t>
  </si>
  <si>
    <t>CUSTO MENSAL POR RATEIO (CUSTO PARA 12 MESES / 12)</t>
  </si>
  <si>
    <t>Quantitativo MENSAL de Materiais de LIMPEZA E HIGIENE PESSOAL = (CUSTO MENSAL + CUSTO MENSAL POR RATEIO)</t>
  </si>
  <si>
    <t>Quantitativo MENSAL de Materiais - LIMPEZA DE VEÍCULOS</t>
  </si>
  <si>
    <r>
      <t>Carrinho multifuncional (</t>
    </r>
    <r>
      <rPr>
        <b/>
        <sz val="9"/>
        <rFont val="Arial"/>
        <family val="2"/>
      </rPr>
      <t>com o Kit de limpeza Profissional</t>
    </r>
    <r>
      <rPr>
        <sz val="9"/>
        <rFont val="Arial"/>
        <family val="2"/>
      </rPr>
      <t>)</t>
    </r>
  </si>
  <si>
    <t>*Rateio pelo nº de Postos de ASG Limp. Predial, ASG Banheirista e Lavador de Veículos  = (manutenção + depreciação / 2)</t>
  </si>
  <si>
    <t>DESCRIÇÃO DA MÃO DE OBRA</t>
  </si>
  <si>
    <t>QUANTIDADE DE
 POSTOS</t>
  </si>
  <si>
    <t>PREÇO UNITÁRIO 
POR POSTO</t>
  </si>
  <si>
    <t>VALOR MENSAL</t>
  </si>
  <si>
    <t>Auxiliar Serviços Gerais - Limpeza Predial</t>
  </si>
  <si>
    <t>Auxiliar Serviços Gerais - Banheirista</t>
  </si>
  <si>
    <t>VALOR TOTAL MENSAL</t>
  </si>
  <si>
    <t>DESCRIÇÃO</t>
  </si>
  <si>
    <t xml:space="preserve">VALOR TOTAL MENSAL </t>
  </si>
  <si>
    <t>LIMPEZA E HIGIENE PESSOAL</t>
  </si>
  <si>
    <t>LIMPEZA DE VEÍCULOS</t>
  </si>
  <si>
    <t>TOTALIZAÇÃO (serviços + materiais + Limpeza das fachadas)</t>
  </si>
  <si>
    <t>Materiais - Limpeza e Higine Pessoal</t>
  </si>
  <si>
    <t>Materiais - Limpeza de Veículos</t>
  </si>
  <si>
    <r>
      <t xml:space="preserve">Jornada: </t>
    </r>
    <r>
      <rPr>
        <sz val="10"/>
        <color indexed="8"/>
        <rFont val="Arial"/>
        <family val="2"/>
      </rPr>
      <t>44 horas</t>
    </r>
  </si>
  <si>
    <r>
      <t xml:space="preserve">Turno: </t>
    </r>
    <r>
      <rPr>
        <sz val="10"/>
        <color indexed="8"/>
        <rFont val="Arial"/>
        <family val="2"/>
      </rPr>
      <t>Diurno</t>
    </r>
  </si>
  <si>
    <t>* Total de Postos {ASG Limp. Predial (26) + ASG Banheirista (3) + Lavador de veíuclos (1)} = 30</t>
  </si>
  <si>
    <t>13º Salário, Férias e Adicional de Férias</t>
  </si>
  <si>
    <r>
      <t xml:space="preserve">Nota 3: </t>
    </r>
    <r>
      <rPr>
        <sz val="11"/>
        <color theme="1"/>
        <rFont val="Arial"/>
        <family val="2"/>
      </rPr>
      <t>: Esses percentuais incidem sobre o módulo 1 e submódulo 2.1.</t>
    </r>
  </si>
  <si>
    <t>Incidência do FGTS sobre o Aviso Prévio Indenizado</t>
  </si>
  <si>
    <t>Multa do FGTS e contribuição social sobre o Aviso Prévio Indenizado</t>
  </si>
  <si>
    <t>Incidência de GPS, FGTS e outras contribuições sobre o Aviso Prévio Trabalhado</t>
  </si>
  <si>
    <t>Multa do FGTS e contribuição social sobre o Aviso Prévio Trabalhado</t>
  </si>
  <si>
    <r>
      <t xml:space="preserve">Nota 1: </t>
    </r>
    <r>
      <rPr>
        <sz val="11"/>
        <color theme="1"/>
        <rFont val="Arial"/>
        <family val="2"/>
      </rPr>
      <t>Os itens que contemplam o módulo 4 se referem ao custo dos dias trabalhados pelo repositor/substituto, quando o empregado alocado na prestação de serviço estiver ausente, conforme as previsões estabelecidas na legislação.</t>
    </r>
  </si>
  <si>
    <t>Substituto na cobertura de Férias</t>
  </si>
  <si>
    <t>Substituto na cobertura de Ausências Legais</t>
  </si>
  <si>
    <t>Substituto na cobertura de Licença-Paternidade</t>
  </si>
  <si>
    <t>Substituto na cobertura de Ausência por acidente de trabalho</t>
  </si>
  <si>
    <t>Substituto na cobertura de Afastamento Maternidade</t>
  </si>
  <si>
    <t>Substituto na cobertura de Outras ausências (especificar)</t>
  </si>
  <si>
    <t>Becker (vulcan Concentrate Plus)</t>
  </si>
  <si>
    <t>Becker (Neutro Clean Grease)</t>
  </si>
  <si>
    <t>Detergente  Clorado Gel 5L Bombona</t>
  </si>
  <si>
    <t>Renko</t>
  </si>
  <si>
    <t>Pá De Lixo Plástica com Cabo longo Madeira Revestida (80 cm)</t>
  </si>
  <si>
    <t>Oliveira</t>
  </si>
  <si>
    <t xml:space="preserve">Esponja de Aço c/8  UNID </t>
  </si>
  <si>
    <t>Enceradeira industrial, com escova de nylon, suporte para disco removedor para lavagem de cerâmica -  350 mm - 110 v</t>
  </si>
  <si>
    <t>CERTEC</t>
  </si>
  <si>
    <t>Enceradeira industrial, com escova de nylon, suporte para disco removedor para lavagem de cerâmica -  510 mm - 110 v</t>
  </si>
  <si>
    <t>Álcool Gel  70º antisséptico 5 L para as mãos</t>
  </si>
  <si>
    <t>Dispenser para papel toalha</t>
  </si>
  <si>
    <t>SINDILIMPE (CCT 2023/2023)</t>
  </si>
  <si>
    <t>Auxílio Saúde - Cláusula 15ª da CCT: Valor por empregado</t>
  </si>
  <si>
    <t>Auxílio Creche - Cláusula 16ª da CCT: Valor por empregado</t>
  </si>
  <si>
    <t>Seguro de vida, invalidez e funeral - Cláusula 17ª da CCT: Valor por empregado</t>
  </si>
  <si>
    <t>Assistência Odontológica - Cláusula 20ª da CCT: Valor por empregado</t>
  </si>
  <si>
    <t>PRÉDIO CACHOEIRO DE ITAPEMIRIM</t>
  </si>
  <si>
    <t>PRÉDIO SÃO MATEUS</t>
  </si>
  <si>
    <t>PRÉDIO LINHARES</t>
  </si>
  <si>
    <t>IDESBRE - Conforme Cláusula 22ª da CCT: Valor por empregado</t>
  </si>
  <si>
    <t>PRÉDIO COLATINA</t>
  </si>
  <si>
    <t>UNIFORMES</t>
  </si>
  <si>
    <t>VALOR TOTAL (R$)</t>
  </si>
  <si>
    <t>Valor Total Mensal</t>
  </si>
  <si>
    <t xml:space="preserve">DESCRIÇÃO </t>
  </si>
  <si>
    <t>LIMPEZA DAS FACHADAS</t>
  </si>
  <si>
    <t xml:space="preserve">LIMPEZA EXTERNA ( VIDRAÇAS + FACHADA CEGA) </t>
  </si>
  <si>
    <t>TOTALIZAÇÃO (serviços + materiais + Lavagem das Fachadas)</t>
  </si>
  <si>
    <t xml:space="preserve">Mão de obra  </t>
  </si>
  <si>
    <t xml:space="preserve">Materiais </t>
  </si>
  <si>
    <t>Limpeza das fachadas</t>
  </si>
  <si>
    <t>TOTAL do ITEM 5</t>
  </si>
  <si>
    <t>Mensageiro</t>
  </si>
  <si>
    <t>TOTAL do ITEM 1</t>
  </si>
  <si>
    <t>TOTALIZAÇÃO (serviços + materiais)</t>
  </si>
  <si>
    <t>TOTAL do ITEM 2</t>
  </si>
  <si>
    <t>TOTAL do ITEM 3</t>
  </si>
  <si>
    <t>TOTAL do ITEM 4</t>
  </si>
  <si>
    <r>
      <t xml:space="preserve">VALOR </t>
    </r>
    <r>
      <rPr>
        <b/>
        <sz val="10"/>
        <color theme="1"/>
        <rFont val="Arial"/>
        <family val="2"/>
      </rPr>
      <t>MENSAL</t>
    </r>
    <r>
      <rPr>
        <sz val="10"/>
        <color theme="1"/>
        <rFont val="Arial"/>
        <family val="2"/>
      </rPr>
      <t xml:space="preserve"> GLOBAL DO CONTRATO</t>
    </r>
  </si>
  <si>
    <r>
      <t xml:space="preserve">VALOR </t>
    </r>
    <r>
      <rPr>
        <b/>
        <sz val="10"/>
        <color theme="1"/>
        <rFont val="Arial"/>
        <family val="2"/>
      </rPr>
      <t>ANUAL</t>
    </r>
    <r>
      <rPr>
        <sz val="10"/>
        <color theme="1"/>
        <rFont val="Arial"/>
        <family val="2"/>
      </rPr>
      <t xml:space="preserve"> GLOBAL DO CONTRATO</t>
    </r>
  </si>
  <si>
    <t>Categoria Profissional: Mensageiro</t>
  </si>
  <si>
    <t>Área total 
(m²)</t>
  </si>
  <si>
    <t>Frequência 
Anual</t>
  </si>
  <si>
    <t>Valor 
 (m²)</t>
  </si>
  <si>
    <t>Valor  (R$)
Anual</t>
  </si>
  <si>
    <t>1 - Limpeza externa de vidraças - SEMESTRAL</t>
  </si>
  <si>
    <t>2 - Limpeza externa da fachada cega - ANUAL</t>
  </si>
  <si>
    <t>3 - LOCACAO DE ANDAIME SUSPENSO OU BALANCIM MANUAL, CAPACIDADE DE CARGA TOTAL DE APROXIMADAMENTE 250 KG/M2, PLATAFORMA DE 1,50 M X 0,80 M (C X L), CABO DE 45 M</t>
  </si>
  <si>
    <t xml:space="preserve">LIMPEZA DAS FACHADAS </t>
  </si>
  <si>
    <t xml:space="preserve">PRÉDIO CACHOEIRO DE ITAPEMIRIM </t>
  </si>
  <si>
    <t>PRÉDIO de SERRA</t>
  </si>
  <si>
    <t>Aromatizador de Ambiente(360 a  400 ML)</t>
  </si>
  <si>
    <t>Detergente líquido 5L</t>
  </si>
  <si>
    <t>Limpa-alumínio 500ml</t>
  </si>
  <si>
    <t>Limpa Multiuso 500 ML</t>
  </si>
  <si>
    <t>Limpa Vidros 500 ML</t>
  </si>
  <si>
    <t>Lustra Móveis 200 ML</t>
  </si>
  <si>
    <t xml:space="preserve">Limpador neutro concetrado p/ porcelanatos 5L </t>
  </si>
  <si>
    <t>RENKO</t>
  </si>
  <si>
    <t>Pano de prato</t>
  </si>
  <si>
    <t>Papel higiênico branco (não reciclado), folha dupla, alta absorção C/64 rolos de 30MT</t>
  </si>
  <si>
    <t>Snob</t>
  </si>
  <si>
    <t>Sabão em pó 2 K</t>
  </si>
  <si>
    <t>Brilhante</t>
  </si>
  <si>
    <t>Saco de Chão Alvejado 44x76</t>
  </si>
  <si>
    <t>Saco para lixo 100L com 100 un, cor preta</t>
  </si>
  <si>
    <t>Saponáceo líquido cremoso 300 ML</t>
  </si>
  <si>
    <t>Tela aromatizante Odorizadora Multiuso Casa</t>
  </si>
  <si>
    <t>Premisse</t>
  </si>
  <si>
    <t>Bacia plástica redonda 10 L</t>
  </si>
  <si>
    <t>Plasvale</t>
  </si>
  <si>
    <t>Desentupidor para pia</t>
  </si>
  <si>
    <t>Forsan</t>
  </si>
  <si>
    <t>Desentupidor manual para vaso sanitário cabo longo</t>
  </si>
  <si>
    <t>Dispenser para papel higiênico (Rolão 250 Mt)</t>
  </si>
  <si>
    <t>Dispenser para papel toalha de cozinha em rolo</t>
  </si>
  <si>
    <t>Eleganza</t>
  </si>
  <si>
    <t>Espanador de pó de penas, tamanho mínimo de 40 CM</t>
  </si>
  <si>
    <t>SHANGRILA</t>
  </si>
  <si>
    <t>Luvas para Rodo Limpa Vidros em Inox,35 cm, com cabo de 50 cm (medidas aproximadas)</t>
  </si>
  <si>
    <t>Sabonete líquido 5L</t>
  </si>
  <si>
    <t>Soft Especial Erva Doce Perolado</t>
  </si>
  <si>
    <t>Cabo em alumíno 1,50 m , aproximadamente, para rodo/vassoura</t>
  </si>
  <si>
    <t>Carrinho multifuncional (com o Kit de limpeza Profissional)</t>
  </si>
  <si>
    <t>Diluidor manual para produtos concentrados</t>
  </si>
  <si>
    <t>Tron</t>
  </si>
  <si>
    <t>Extensão elétrica com 30 m</t>
  </si>
  <si>
    <t>*Rateio pelo nº de Postos de ASG Limp. Predial e ASG Banheirista = (manutenção + depreciação / 2)</t>
  </si>
  <si>
    <t>* Total de Postos {ASG Limp. Predial (1) + ASG Banheirista (1)} = 2</t>
  </si>
  <si>
    <t xml:space="preserve">Balde 10 L   </t>
  </si>
  <si>
    <t>Tira ferrugem para tecidos e pisos rústicos 500 ML</t>
  </si>
  <si>
    <t>Duratto</t>
  </si>
  <si>
    <t>Vassoura para limpeza de teto</t>
  </si>
  <si>
    <t>Vassoura "gari" 60 CM</t>
  </si>
  <si>
    <t>Papel toalha  para cozinha, branco, alta qualidade de abosrção, C/2 UND</t>
  </si>
  <si>
    <t>Saco para lixo 60L com 100 un, cor preta</t>
  </si>
  <si>
    <t>Mangueira completa, 100 M, adaptador e esquicho (meia polegada)</t>
  </si>
  <si>
    <t>Placa sinalizadora "Em manutenção"</t>
  </si>
  <si>
    <t>Saco para lixo 20L com 100 un, cor preta</t>
  </si>
  <si>
    <t xml:space="preserve">PRÉDIO:  SÃO MATEUS </t>
  </si>
  <si>
    <t>PRÉDIO: COLATINA</t>
  </si>
  <si>
    <t>Extensão elétrica com 20 m</t>
  </si>
  <si>
    <t>Mangueira com 50 m, adaptador e esquicho (meia polegada)</t>
  </si>
  <si>
    <t>PRÉDIOS: CACHOEIRO - SERRA e LINHARES</t>
  </si>
  <si>
    <t>Mangueira com 15 m, adaptador e esquicho (meia polegada)</t>
  </si>
  <si>
    <t>Mangueira completa, 50 M, adaptador e esquicho (meia polegada)</t>
  </si>
  <si>
    <t xml:space="preserve">Aromatizador de Ambiente (300 a 400 ML) </t>
  </si>
  <si>
    <t xml:space="preserve">Flanela 100% algodão branca 40X60CM  
</t>
  </si>
  <si>
    <t>Bom Pano</t>
  </si>
  <si>
    <t>Desinfetante para caixa acoplada 50 G</t>
  </si>
  <si>
    <t>Harpic</t>
  </si>
  <si>
    <t xml:space="preserve">Categoria Profissional:Preposto </t>
  </si>
  <si>
    <t>Brilha inox 400ml</t>
  </si>
  <si>
    <t>Estopa limpeza multiuso 100% algodão (42x28x12)</t>
  </si>
  <si>
    <t>Mercatex</t>
  </si>
  <si>
    <t>Luva microfibra lavagem automotiva (16x25 cm)</t>
  </si>
  <si>
    <t>Luxcar</t>
  </si>
  <si>
    <t xml:space="preserve">tramontina </t>
  </si>
  <si>
    <t>Escada de 05 degraus em alumínio</t>
  </si>
  <si>
    <t>Botafogo</t>
  </si>
  <si>
    <t>Aluguel para
 uma semanda</t>
  </si>
  <si>
    <t>Função - MENSAGEIRO</t>
  </si>
  <si>
    <t>Camisas de mangas curtas ou longas (social feminina/masculina), em microfibra, na cor branca ou usual da empresa.</t>
  </si>
  <si>
    <t>Calça/saia (social), com presilhas para cinto, em tecido oxford, na cor preta ou usual da empresa.</t>
  </si>
  <si>
    <t>Meia Social na cor preta ou natural</t>
  </si>
  <si>
    <t>Sapato em couro modelo social (exceto bico fino), salto baixo ou raso, antiderrapante, cor preta.</t>
  </si>
  <si>
    <t>Blazer (mesmo tecido e cor da calça/saia).</t>
  </si>
  <si>
    <t>Guarda-chuva.</t>
  </si>
  <si>
    <t>ITEM 1 - PRÉDIO SEDE - VITÓRIA</t>
  </si>
  <si>
    <t>ITEM 2 - SUBSEÇÃO JUDICIÁRIA DE SERRA</t>
  </si>
  <si>
    <t>ITEM 3 - SUBSEÇÃO JUDICIÁRIA DE CACHOEIRO DE ITAPEMIRIM</t>
  </si>
  <si>
    <t>ITEM 4 -SUBSEÇÃO JUDICIÁRIA DE SÃO MATEUS</t>
  </si>
  <si>
    <t xml:space="preserve"> ITEM 5 - SUBSEÇÃO JUDICIÁRIA DE LINHARES</t>
  </si>
  <si>
    <t>ITEM 6 - SUBSEÇÃO JUDICIÁRIA DE COLATINA</t>
  </si>
  <si>
    <t>TOTAL do ITEM 6</t>
  </si>
  <si>
    <t>Odorizante de Ambientes Gel 500G CX/12UND</t>
  </si>
  <si>
    <t>Máquina de lavar roupa-Tanquinho-Semiautomática</t>
  </si>
  <si>
    <t>Suggar</t>
  </si>
  <si>
    <t>Quantitativo ANUAL estimado - SERVIÇOS DE CHAVEIRO</t>
  </si>
  <si>
    <t>CONFECÇÃO DE CÓPIAS DE CHAVES</t>
  </si>
  <si>
    <t>Item
 1</t>
  </si>
  <si>
    <t>1.1</t>
  </si>
  <si>
    <t>1.2</t>
  </si>
  <si>
    <t>1.3</t>
  </si>
  <si>
    <t>1.4</t>
  </si>
  <si>
    <t>1.5</t>
  </si>
  <si>
    <t>Valor Total do Item 1</t>
  </si>
  <si>
    <t xml:space="preserve">Chave modelo Yale para porta de armário de aço </t>
  </si>
  <si>
    <t>Chave modelo Yale para porta de madeira (inclusive divisórias)</t>
  </si>
  <si>
    <t>Chave Tetra para porta de madeira</t>
  </si>
  <si>
    <t>Chave para veículo simples</t>
  </si>
  <si>
    <t>Chave para veículo codificada</t>
  </si>
  <si>
    <t>Item
 2</t>
  </si>
  <si>
    <t>2.4</t>
  </si>
  <si>
    <t>2.5</t>
  </si>
  <si>
    <t>2.6</t>
  </si>
  <si>
    <t>REPAROS DE FECHADURAS DE MÓVEIS - Mesas, Armários e Arquivos</t>
  </si>
  <si>
    <t>2.7</t>
  </si>
  <si>
    <t>Valor Total do Item 2</t>
  </si>
  <si>
    <t>Item
 3</t>
  </si>
  <si>
    <t>3.1</t>
  </si>
  <si>
    <t>3.2</t>
  </si>
  <si>
    <t>3.3</t>
  </si>
  <si>
    <t>3.4</t>
  </si>
  <si>
    <t>3.5</t>
  </si>
  <si>
    <t>3.6</t>
  </si>
  <si>
    <t>3.7</t>
  </si>
  <si>
    <t>Valor Total do Item 3</t>
  </si>
  <si>
    <t>Item
 4</t>
  </si>
  <si>
    <t>Abertura de fechadura de chave Yale</t>
  </si>
  <si>
    <t>Abertura de fechadura de chave Tetra</t>
  </si>
  <si>
    <t>Confecção de duas chaves pelo miolo da fechadura Yale</t>
  </si>
  <si>
    <t>Confecção de duas chaves pelo miolo da fechadura Tetra</t>
  </si>
  <si>
    <t>Extração de chaves quebradas</t>
  </si>
  <si>
    <t>Igualar segredo de fechadura (unificar fechadura)</t>
  </si>
  <si>
    <t>Troca de segredo com duas chaves</t>
  </si>
  <si>
    <t>4.1</t>
  </si>
  <si>
    <t>4.2</t>
  </si>
  <si>
    <t>4.3</t>
  </si>
  <si>
    <t>4.4</t>
  </si>
  <si>
    <t>Abertura</t>
  </si>
  <si>
    <t>Cópia de chave de cofre</t>
  </si>
  <si>
    <t>Confecção de duas chaves pelo miolo da fechadura</t>
  </si>
  <si>
    <t>Conserto de fechadura</t>
  </si>
  <si>
    <t>Valor Total do Item 4</t>
  </si>
  <si>
    <t>* Valor Total ANUAL estimado dos serviçso de chaveiro (soma dos valores total dos itens 1+2+3+4)</t>
  </si>
  <si>
    <t>* No valor total dos itens já está incluso o LDI (15%)</t>
  </si>
  <si>
    <t>Conserto de fechadura de porta, mesa, armário, arquivo, gaveta</t>
  </si>
  <si>
    <t>Conserto de trava de arquivo, gaveteiro</t>
  </si>
  <si>
    <t>Abertura de fechadura (mesa armário, porta, gavetas, cadeados, etc)</t>
  </si>
  <si>
    <t>Confecção de duas chaves pelo miolo da fechadura (mesa armário, porta, gavetas, cadeados, etc)</t>
  </si>
  <si>
    <t>Substituição de fechadura de mesa</t>
  </si>
  <si>
    <t>Substituição de fechadura de armário de aço</t>
  </si>
  <si>
    <t>REPAROS DE FECHADURAS DE PORTAS</t>
  </si>
  <si>
    <t>Confecção de duas chaves EM GERAL pelo miolo da fechadura</t>
  </si>
  <si>
    <t>CUSTO MENSAL POR RATEIO (Valor Total Anual  / 12)</t>
  </si>
  <si>
    <t>SERVIÇOS DE CHAVEIROS</t>
  </si>
  <si>
    <t>Serviços de Chaveiros</t>
  </si>
  <si>
    <t xml:space="preserve">Limpeza das fachadas </t>
  </si>
  <si>
    <t xml:space="preserve">PRÉDIO SEDE VITÓRIA  </t>
  </si>
  <si>
    <t>PRÉDIO  SERRA</t>
  </si>
  <si>
    <t xml:space="preserve">PRÉDIO SEDE VITÓRIA </t>
  </si>
  <si>
    <t>PRÉDIO SERRA</t>
  </si>
  <si>
    <r>
      <t xml:space="preserve">Nota 3: </t>
    </r>
    <r>
      <rPr>
        <sz val="11"/>
        <color theme="1"/>
        <rFont val="Arial"/>
        <family val="2"/>
      </rPr>
      <t>Levando em consideração a vigência contratual, a rubrica férias tem como objetivo principal suprir a necessidade do pagamento das férias remuneradas ao final do contrato de 12 meses. Esta rubrica, quando da prorrogação contratual, torna-se custo não renovável.</t>
    </r>
  </si>
  <si>
    <t>ANEXO IV - Modelo de Proposta de Preços</t>
  </si>
  <si>
    <t xml:space="preserve">       ANEXO IV - Modelo de Proposta de Preços</t>
  </si>
  <si>
    <t xml:space="preserve">        ANEXO IV - Modelo de Proposta de Preços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</si>
</sst>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&quot;R$ &quot;* #,##0.00_);_(&quot;R$ &quot;* \(#,##0.00\);_(&quot;R$ &quot;* &quot;-&quot;??_);_(@_)"/>
    <numFmt numFmtId="165" formatCode="_(* #,##0.00_);_(* \(#,##0.00\);_(* &quot;-&quot;??_);_(@_)"/>
    <numFmt numFmtId="166" formatCode="_(&quot;R$&quot;* #,##0.00_);_(&quot;R$&quot;* \(#,##0.00\);_(&quot;R$&quot;* &quot;-&quot;??_);_(@_)"/>
    <numFmt numFmtId="167" formatCode="#,##0.00_ ;[Red]\-#,##0.00\ "/>
    <numFmt numFmtId="168" formatCode="&quot;R$&quot;\ #,##0.00"/>
    <numFmt numFmtId="169" formatCode="_(&quot;R$ &quot;* #,##0.00_);_(&quot;R$ &quot;* \(#,##0.00\);_(&quot;R$ &quot;* \-??_);_(@_)"/>
  </numFmts>
  <fonts count="40" x14ac:knownFonts="1">
    <font>
      <sz val="11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sz val="11"/>
      <color indexed="8"/>
      <name val="Calibri"/>
      <family val="2"/>
    </font>
    <font>
      <sz val="8"/>
      <color indexed="8"/>
      <name val="Arial"/>
      <family val="2"/>
    </font>
    <font>
      <b/>
      <sz val="10"/>
      <color indexed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1"/>
      <color indexed="8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b/>
      <sz val="11"/>
      <name val="Arial"/>
      <family val="2"/>
    </font>
    <font>
      <sz val="10"/>
      <color theme="1"/>
      <name val="Arial"/>
      <family val="2"/>
    </font>
    <font>
      <u/>
      <sz val="11"/>
      <color theme="1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sz val="12"/>
      <color rgb="FF000000"/>
      <name val="Calibri"/>
      <family val="2"/>
    </font>
    <font>
      <sz val="12"/>
      <color theme="1"/>
      <name val="Calibri"/>
      <family val="2"/>
    </font>
    <font>
      <sz val="10"/>
      <name val="Arial"/>
      <family val="2"/>
    </font>
    <font>
      <sz val="9"/>
      <color theme="1"/>
      <name val="Arial"/>
      <family val="2"/>
    </font>
    <font>
      <b/>
      <sz val="9"/>
      <name val="Arial"/>
      <family val="2"/>
    </font>
    <font>
      <b/>
      <sz val="9"/>
      <color indexed="8"/>
      <name val="Arial"/>
      <family val="2"/>
    </font>
    <font>
      <sz val="10"/>
      <name val="Arial"/>
      <family val="2"/>
      <charset val="1"/>
    </font>
    <font>
      <b/>
      <sz val="9"/>
      <color theme="1"/>
      <name val="Arial"/>
      <family val="2"/>
    </font>
    <font>
      <sz val="9"/>
      <color indexed="8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  <charset val="1"/>
    </font>
    <font>
      <b/>
      <sz val="9"/>
      <color rgb="FF0070C0"/>
      <name val="Arial"/>
      <family val="2"/>
    </font>
    <font>
      <b/>
      <sz val="12"/>
      <color theme="1"/>
      <name val="Arial"/>
      <family val="2"/>
    </font>
    <font>
      <b/>
      <sz val="12"/>
      <name val="Arial"/>
      <family val="2"/>
    </font>
    <font>
      <sz val="10"/>
      <name val="Calibri"/>
      <family val="2"/>
      <scheme val="minor"/>
    </font>
    <font>
      <sz val="10"/>
      <name val="Arial"/>
      <family val="2"/>
    </font>
    <font>
      <sz val="12"/>
      <color theme="1"/>
      <name val="Book Antiqua"/>
      <family val="1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79">
    <xf numFmtId="0" fontId="0" fillId="0" borderId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7" fillId="0" borderId="0"/>
    <xf numFmtId="166" fontId="7" fillId="0" borderId="0" applyFont="0" applyFill="0" applyBorder="0" applyAlignment="0" applyProtection="0"/>
    <xf numFmtId="0" fontId="12" fillId="0" borderId="0" applyNumberFormat="0" applyFill="0" applyBorder="0" applyAlignment="0" applyProtection="0">
      <alignment vertical="top"/>
      <protection locked="0"/>
    </xf>
    <xf numFmtId="9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44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10" fillId="0" borderId="0"/>
    <xf numFmtId="0" fontId="7" fillId="0" borderId="0"/>
    <xf numFmtId="43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13" fillId="0" borderId="0"/>
    <xf numFmtId="166" fontId="13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3" fillId="0" borderId="0"/>
    <xf numFmtId="0" fontId="13" fillId="0" borderId="0"/>
    <xf numFmtId="0" fontId="10" fillId="0" borderId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7" fillId="0" borderId="0"/>
    <xf numFmtId="0" fontId="7" fillId="0" borderId="0"/>
    <xf numFmtId="166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22" fillId="0" borderId="0"/>
    <xf numFmtId="166" fontId="22" fillId="0" borderId="0" applyFont="0" applyFill="0" applyBorder="0" applyAlignment="0" applyProtection="0"/>
    <xf numFmtId="0" fontId="22" fillId="0" borderId="0"/>
    <xf numFmtId="0" fontId="22" fillId="0" borderId="0"/>
    <xf numFmtId="9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0" fontId="22" fillId="0" borderId="0"/>
    <xf numFmtId="166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0" fontId="7" fillId="0" borderId="0"/>
    <xf numFmtId="166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166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25" fillId="0" borderId="0"/>
    <xf numFmtId="166" fontId="25" fillId="0" borderId="0" applyFont="0" applyFill="0" applyBorder="0" applyAlignment="0" applyProtection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25" fillId="0" borderId="0"/>
    <xf numFmtId="166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7" fillId="0" borderId="0"/>
    <xf numFmtId="166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166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25" fillId="0" borderId="0"/>
    <xf numFmtId="166" fontId="25" fillId="0" borderId="0" applyFont="0" applyFill="0" applyBorder="0" applyAlignment="0" applyProtection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25" fillId="0" borderId="0"/>
    <xf numFmtId="166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7" fillId="0" borderId="0"/>
    <xf numFmtId="166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166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9" fillId="0" borderId="0"/>
    <xf numFmtId="169" fontId="29" fillId="0" borderId="0" applyBorder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9" fontId="7" fillId="0" borderId="0" applyFill="0" applyBorder="0" applyAlignment="0" applyProtection="0"/>
    <xf numFmtId="0" fontId="25" fillId="0" borderId="0"/>
    <xf numFmtId="166" fontId="25" fillId="0" borderId="0" applyFont="0" applyFill="0" applyBorder="0" applyAlignment="0" applyProtection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25" fillId="0" borderId="0"/>
    <xf numFmtId="166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7" fillId="0" borderId="0"/>
    <xf numFmtId="166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166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33" fillId="0" borderId="0"/>
    <xf numFmtId="0" fontId="7" fillId="0" borderId="0"/>
    <xf numFmtId="166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166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38" fillId="0" borderId="0"/>
    <xf numFmtId="166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0" fontId="38" fillId="0" borderId="0"/>
    <xf numFmtId="166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0" fontId="38" fillId="0" borderId="0"/>
    <xf numFmtId="166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0" fontId="38" fillId="0" borderId="0"/>
    <xf numFmtId="166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0" fontId="38" fillId="0" borderId="0"/>
    <xf numFmtId="166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0" fontId="38" fillId="0" borderId="0"/>
    <xf numFmtId="166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0" fontId="38" fillId="0" borderId="0"/>
    <xf numFmtId="166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0" fontId="38" fillId="0" borderId="0"/>
    <xf numFmtId="166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165" fontId="38" fillId="0" borderId="0" applyFont="0" applyFill="0" applyBorder="0" applyAlignment="0" applyProtection="0"/>
  </cellStyleXfs>
  <cellXfs count="863">
    <xf numFmtId="0" fontId="0" fillId="0" borderId="0" xfId="0"/>
    <xf numFmtId="0" fontId="1" fillId="0" borderId="0" xfId="0" applyFont="1"/>
    <xf numFmtId="0" fontId="2" fillId="0" borderId="0" xfId="0" applyFont="1"/>
    <xf numFmtId="44" fontId="1" fillId="0" borderId="0" xfId="0" applyNumberFormat="1" applyFont="1"/>
    <xf numFmtId="0" fontId="0" fillId="0" borderId="0" xfId="0"/>
    <xf numFmtId="167" fontId="1" fillId="0" borderId="0" xfId="0" applyNumberFormat="1" applyFont="1"/>
    <xf numFmtId="0" fontId="8" fillId="2" borderId="0" xfId="0" applyFont="1" applyFill="1" applyBorder="1" applyAlignment="1">
      <alignment horizontal="center" vertical="center" wrapText="1"/>
    </xf>
    <xf numFmtId="44" fontId="8" fillId="2" borderId="0" xfId="1" applyFont="1" applyFill="1" applyBorder="1" applyAlignment="1">
      <alignment vertical="center"/>
    </xf>
    <xf numFmtId="0" fontId="13" fillId="0" borderId="2" xfId="26" applyBorder="1" applyAlignment="1">
      <alignment horizontal="center" vertical="center"/>
    </xf>
    <xf numFmtId="0" fontId="0" fillId="0" borderId="0" xfId="0"/>
    <xf numFmtId="0" fontId="14" fillId="3" borderId="0" xfId="26" applyFont="1" applyFill="1" applyBorder="1" applyAlignment="1"/>
    <xf numFmtId="0" fontId="13" fillId="3" borderId="0" xfId="26" applyFill="1" applyBorder="1" applyAlignment="1">
      <alignment horizontal="center"/>
    </xf>
    <xf numFmtId="0" fontId="8" fillId="0" borderId="9" xfId="26" applyFont="1" applyBorder="1" applyAlignment="1">
      <alignment horizontal="center"/>
    </xf>
    <xf numFmtId="0" fontId="0" fillId="0" borderId="0" xfId="0"/>
    <xf numFmtId="44" fontId="2" fillId="0" borderId="9" xfId="27" applyNumberFormat="1" applyFont="1" applyBorder="1"/>
    <xf numFmtId="44" fontId="6" fillId="3" borderId="0" xfId="27" applyNumberFormat="1" applyFont="1" applyFill="1" applyBorder="1"/>
    <xf numFmtId="44" fontId="6" fillId="4" borderId="9" xfId="27" applyNumberFormat="1" applyFont="1" applyFill="1" applyBorder="1"/>
    <xf numFmtId="0" fontId="0" fillId="0" borderId="0" xfId="0"/>
    <xf numFmtId="0" fontId="8" fillId="3" borderId="0" xfId="26" applyFont="1" applyFill="1" applyBorder="1" applyAlignment="1">
      <alignment horizontal="center"/>
    </xf>
    <xf numFmtId="0" fontId="8" fillId="3" borderId="2" xfId="0" applyFont="1" applyFill="1" applyBorder="1" applyAlignment="1">
      <alignment horizontal="center" vertical="center" wrapText="1"/>
    </xf>
    <xf numFmtId="0" fontId="0" fillId="0" borderId="0" xfId="0"/>
    <xf numFmtId="0" fontId="0" fillId="0" borderId="0" xfId="0"/>
    <xf numFmtId="0" fontId="8" fillId="0" borderId="5" xfId="26" applyFont="1" applyBorder="1"/>
    <xf numFmtId="0" fontId="21" fillId="0" borderId="2" xfId="0" applyFont="1" applyBorder="1" applyAlignment="1">
      <alignment horizontal="center" vertical="center" wrapText="1"/>
    </xf>
    <xf numFmtId="0" fontId="21" fillId="0" borderId="5" xfId="0" applyFont="1" applyBorder="1" applyAlignment="1">
      <alignment horizontal="center" vertical="center" wrapText="1"/>
    </xf>
    <xf numFmtId="0" fontId="0" fillId="0" borderId="0" xfId="0"/>
    <xf numFmtId="0" fontId="0" fillId="0" borderId="0" xfId="0"/>
    <xf numFmtId="0" fontId="17" fillId="0" borderId="0" xfId="0" applyFont="1" applyAlignment="1">
      <alignment horizontal="center"/>
    </xf>
    <xf numFmtId="0" fontId="1" fillId="0" borderId="0" xfId="0" applyFont="1" applyBorder="1"/>
    <xf numFmtId="0" fontId="8" fillId="0" borderId="2" xfId="26" applyFont="1" applyBorder="1" applyAlignment="1">
      <alignment horizontal="center"/>
    </xf>
    <xf numFmtId="0" fontId="1" fillId="0" borderId="0" xfId="0" applyFont="1" applyAlignment="1">
      <alignment wrapText="1"/>
    </xf>
    <xf numFmtId="0" fontId="0" fillId="0" borderId="0" xfId="0" applyAlignment="1">
      <alignment wrapText="1"/>
    </xf>
    <xf numFmtId="0" fontId="8" fillId="0" borderId="0" xfId="26" applyFont="1" applyFill="1" applyBorder="1" applyAlignment="1">
      <alignment horizontal="right"/>
    </xf>
    <xf numFmtId="44" fontId="6" fillId="0" borderId="0" xfId="27" applyNumberFormat="1" applyFont="1" applyFill="1" applyBorder="1"/>
    <xf numFmtId="0" fontId="7" fillId="0" borderId="2" xfId="26" applyFont="1" applyBorder="1" applyAlignment="1">
      <alignment horizontal="center" vertical="center"/>
    </xf>
    <xf numFmtId="44" fontId="6" fillId="4" borderId="8" xfId="27" applyNumberFormat="1" applyFont="1" applyFill="1" applyBorder="1"/>
    <xf numFmtId="0" fontId="0" fillId="0" borderId="0" xfId="0"/>
    <xf numFmtId="44" fontId="0" fillId="0" borderId="0" xfId="0" applyNumberFormat="1"/>
    <xf numFmtId="168" fontId="0" fillId="0" borderId="0" xfId="0" applyNumberFormat="1"/>
    <xf numFmtId="0" fontId="0" fillId="0" borderId="0" xfId="0"/>
    <xf numFmtId="0" fontId="1" fillId="0" borderId="0" xfId="0" applyFont="1"/>
    <xf numFmtId="44" fontId="1" fillId="0" borderId="0" xfId="0" applyNumberFormat="1" applyFont="1"/>
    <xf numFmtId="44" fontId="2" fillId="0" borderId="9" xfId="27" applyNumberFormat="1" applyFont="1" applyBorder="1" applyAlignment="1">
      <alignment vertical="center"/>
    </xf>
    <xf numFmtId="0" fontId="0" fillId="0" borderId="0" xfId="0"/>
    <xf numFmtId="0" fontId="24" fillId="0" borderId="2" xfId="0" applyFont="1" applyBorder="1" applyAlignment="1">
      <alignment horizontal="justify" vertical="center" wrapText="1"/>
    </xf>
    <xf numFmtId="0" fontId="23" fillId="0" borderId="2" xfId="0" applyFont="1" applyBorder="1" applyAlignment="1">
      <alignment horizontal="center" vertical="center" wrapText="1"/>
    </xf>
    <xf numFmtId="0" fontId="23" fillId="0" borderId="2" xfId="0" applyFont="1" applyBorder="1" applyAlignment="1">
      <alignment horizontal="justify" vertical="center" wrapText="1"/>
    </xf>
    <xf numFmtId="0" fontId="24" fillId="0" borderId="2" xfId="0" applyFont="1" applyBorder="1" applyAlignment="1">
      <alignment vertical="center" wrapText="1"/>
    </xf>
    <xf numFmtId="0" fontId="0" fillId="0" borderId="0" xfId="0"/>
    <xf numFmtId="44" fontId="2" fillId="3" borderId="0" xfId="27" applyNumberFormat="1" applyFont="1" applyFill="1" applyBorder="1"/>
    <xf numFmtId="0" fontId="13" fillId="3" borderId="0" xfId="26" applyFill="1" applyBorder="1" applyAlignment="1">
      <alignment horizontal="left"/>
    </xf>
    <xf numFmtId="0" fontId="21" fillId="0" borderId="2" xfId="0" applyFont="1" applyBorder="1" applyAlignment="1">
      <alignment horizontal="center" vertical="center" wrapText="1"/>
    </xf>
    <xf numFmtId="0" fontId="21" fillId="5" borderId="2" xfId="0" applyFont="1" applyFill="1" applyBorder="1" applyAlignment="1">
      <alignment horizontal="center" vertical="center" wrapText="1"/>
    </xf>
    <xf numFmtId="0" fontId="21" fillId="0" borderId="2" xfId="0" applyFont="1" applyBorder="1" applyAlignment="1">
      <alignment horizontal="justify" vertical="center" wrapText="1"/>
    </xf>
    <xf numFmtId="0" fontId="21" fillId="0" borderId="5" xfId="0" applyFont="1" applyBorder="1" applyAlignment="1">
      <alignment horizontal="center" vertical="center" wrapText="1"/>
    </xf>
    <xf numFmtId="0" fontId="19" fillId="0" borderId="2" xfId="0" applyFont="1" applyBorder="1" applyAlignment="1">
      <alignment horizontal="justify" vertical="center" wrapText="1"/>
    </xf>
    <xf numFmtId="0" fontId="7" fillId="0" borderId="2" xfId="31" applyFont="1" applyFill="1" applyBorder="1" applyAlignment="1">
      <alignment horizontal="center" vertical="center"/>
    </xf>
    <xf numFmtId="0" fontId="7" fillId="0" borderId="2" xfId="31" applyFont="1" applyBorder="1" applyAlignment="1">
      <alignment horizontal="center" vertical="center"/>
    </xf>
    <xf numFmtId="0" fontId="21" fillId="0" borderId="2" xfId="0" applyFont="1" applyBorder="1" applyAlignment="1">
      <alignment horizontal="center" vertical="center" wrapText="1"/>
    </xf>
    <xf numFmtId="0" fontId="21" fillId="5" borderId="2" xfId="0" applyFont="1" applyFill="1" applyBorder="1" applyAlignment="1">
      <alignment horizontal="center" vertical="center" wrapText="1"/>
    </xf>
    <xf numFmtId="0" fontId="21" fillId="0" borderId="2" xfId="0" applyFont="1" applyBorder="1" applyAlignment="1">
      <alignment horizontal="justify" vertical="center" wrapText="1"/>
    </xf>
    <xf numFmtId="0" fontId="21" fillId="0" borderId="5" xfId="0" applyFont="1" applyBorder="1" applyAlignment="1">
      <alignment horizontal="center" vertical="center" wrapText="1"/>
    </xf>
    <xf numFmtId="0" fontId="19" fillId="0" borderId="2" xfId="0" applyFont="1" applyBorder="1" applyAlignment="1">
      <alignment horizontal="justify" vertical="center" wrapText="1"/>
    </xf>
    <xf numFmtId="0" fontId="7" fillId="0" borderId="2" xfId="31" applyFont="1" applyFill="1" applyBorder="1" applyAlignment="1">
      <alignment horizontal="center" vertical="center"/>
    </xf>
    <xf numFmtId="0" fontId="7" fillId="0" borderId="2" xfId="31" applyFont="1" applyBorder="1" applyAlignment="1">
      <alignment horizontal="center" vertical="center"/>
    </xf>
    <xf numFmtId="44" fontId="8" fillId="0" borderId="0" xfId="27" applyNumberFormat="1" applyFont="1" applyFill="1" applyBorder="1"/>
    <xf numFmtId="0" fontId="0" fillId="0" borderId="0" xfId="0"/>
    <xf numFmtId="0" fontId="1" fillId="0" borderId="0" xfId="0" applyFont="1"/>
    <xf numFmtId="0" fontId="0" fillId="0" borderId="0" xfId="0"/>
    <xf numFmtId="0" fontId="1" fillId="0" borderId="0" xfId="0" applyFont="1"/>
    <xf numFmtId="0" fontId="2" fillId="0" borderId="0" xfId="0" applyFont="1"/>
    <xf numFmtId="44" fontId="1" fillId="0" borderId="0" xfId="0" applyNumberFormat="1" applyFont="1"/>
    <xf numFmtId="44" fontId="6" fillId="4" borderId="8" xfId="0" applyNumberFormat="1" applyFont="1" applyFill="1" applyBorder="1"/>
    <xf numFmtId="0" fontId="0" fillId="0" borderId="0" xfId="0"/>
    <xf numFmtId="0" fontId="0" fillId="0" borderId="0" xfId="0"/>
    <xf numFmtId="0" fontId="1" fillId="0" borderId="0" xfId="0" applyFont="1"/>
    <xf numFmtId="0" fontId="2" fillId="0" borderId="0" xfId="0" applyFont="1"/>
    <xf numFmtId="44" fontId="1" fillId="0" borderId="0" xfId="0" applyNumberFormat="1" applyFont="1"/>
    <xf numFmtId="44" fontId="7" fillId="0" borderId="2" xfId="1" applyFont="1" applyFill="1" applyBorder="1" applyAlignment="1">
      <alignment horizontal="center" vertical="center"/>
    </xf>
    <xf numFmtId="10" fontId="8" fillId="4" borderId="2" xfId="2" applyNumberFormat="1" applyFont="1" applyFill="1" applyBorder="1" applyAlignment="1">
      <alignment horizontal="center"/>
    </xf>
    <xf numFmtId="0" fontId="2" fillId="4" borderId="2" xfId="0" applyFont="1" applyFill="1" applyBorder="1"/>
    <xf numFmtId="0" fontId="7" fillId="2" borderId="2" xfId="0" applyFont="1" applyFill="1" applyBorder="1" applyAlignment="1">
      <alignment horizontal="center"/>
    </xf>
    <xf numFmtId="44" fontId="6" fillId="4" borderId="9" xfId="0" applyNumberFormat="1" applyFont="1" applyFill="1" applyBorder="1"/>
    <xf numFmtId="44" fontId="6" fillId="4" borderId="2" xfId="0" applyNumberFormat="1" applyFont="1" applyFill="1" applyBorder="1"/>
    <xf numFmtId="44" fontId="8" fillId="4" borderId="9" xfId="1" applyFont="1" applyFill="1" applyBorder="1"/>
    <xf numFmtId="0" fontId="0" fillId="4" borderId="5" xfId="0" applyFill="1" applyBorder="1"/>
    <xf numFmtId="10" fontId="8" fillId="4" borderId="2" xfId="0" applyNumberFormat="1" applyFont="1" applyFill="1" applyBorder="1" applyAlignment="1">
      <alignment horizontal="center" vertical="center"/>
    </xf>
    <xf numFmtId="0" fontId="6" fillId="4" borderId="2" xfId="0" applyFont="1" applyFill="1" applyBorder="1" applyAlignment="1"/>
    <xf numFmtId="0" fontId="0" fillId="0" borderId="0" xfId="0"/>
    <xf numFmtId="0" fontId="1" fillId="0" borderId="0" xfId="0" applyFont="1"/>
    <xf numFmtId="44" fontId="8" fillId="4" borderId="9" xfId="0" applyNumberFormat="1" applyFont="1" applyFill="1" applyBorder="1" applyAlignment="1">
      <alignment vertical="center" wrapText="1"/>
    </xf>
    <xf numFmtId="0" fontId="6" fillId="0" borderId="2" xfId="0" applyFont="1" applyBorder="1" applyAlignment="1"/>
    <xf numFmtId="0" fontId="6" fillId="0" borderId="2" xfId="0" applyFont="1" applyBorder="1"/>
    <xf numFmtId="0" fontId="7" fillId="2" borderId="2" xfId="0" applyFont="1" applyFill="1" applyBorder="1" applyAlignment="1"/>
    <xf numFmtId="0" fontId="6" fillId="0" borderId="2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3" borderId="2" xfId="0" applyFont="1" applyFill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6" fillId="3" borderId="2" xfId="0" applyFont="1" applyFill="1" applyBorder="1"/>
    <xf numFmtId="0" fontId="6" fillId="3" borderId="9" xfId="0" applyFont="1" applyFill="1" applyBorder="1" applyAlignment="1">
      <alignment horizontal="center"/>
    </xf>
    <xf numFmtId="0" fontId="6" fillId="0" borderId="2" xfId="0" applyFont="1" applyBorder="1" applyAlignment="1">
      <alignment horizontal="left"/>
    </xf>
    <xf numFmtId="0" fontId="6" fillId="3" borderId="5" xfId="0" applyFont="1" applyFill="1" applyBorder="1" applyAlignment="1">
      <alignment horizontal="center"/>
    </xf>
    <xf numFmtId="44" fontId="8" fillId="2" borderId="9" xfId="1" applyFont="1" applyFill="1" applyBorder="1" applyAlignment="1">
      <alignment vertical="center"/>
    </xf>
    <xf numFmtId="0" fontId="2" fillId="3" borderId="9" xfId="0" applyFont="1" applyFill="1" applyBorder="1" applyAlignment="1">
      <alignment horizontal="left"/>
    </xf>
    <xf numFmtId="44" fontId="6" fillId="0" borderId="9" xfId="0" applyNumberFormat="1" applyFont="1" applyBorder="1"/>
    <xf numFmtId="0" fontId="2" fillId="0" borderId="5" xfId="0" applyFont="1" applyBorder="1" applyAlignment="1">
      <alignment horizontal="center"/>
    </xf>
    <xf numFmtId="0" fontId="2" fillId="0" borderId="2" xfId="0" applyFont="1" applyBorder="1"/>
    <xf numFmtId="0" fontId="2" fillId="0" borderId="2" xfId="0" applyFont="1" applyBorder="1" applyAlignment="1">
      <alignment horizontal="center"/>
    </xf>
    <xf numFmtId="44" fontId="2" fillId="0" borderId="9" xfId="0" applyNumberFormat="1" applyFont="1" applyBorder="1"/>
    <xf numFmtId="10" fontId="2" fillId="0" borderId="2" xfId="0" applyNumberFormat="1" applyFont="1" applyBorder="1" applyAlignment="1">
      <alignment horizontal="center"/>
    </xf>
    <xf numFmtId="0" fontId="7" fillId="2" borderId="5" xfId="0" applyFont="1" applyFill="1" applyBorder="1" applyAlignment="1">
      <alignment horizontal="center"/>
    </xf>
    <xf numFmtId="0" fontId="7" fillId="2" borderId="2" xfId="0" applyFont="1" applyFill="1" applyBorder="1"/>
    <xf numFmtId="44" fontId="7" fillId="2" borderId="9" xfId="1" applyFont="1" applyFill="1" applyBorder="1"/>
    <xf numFmtId="0" fontId="7" fillId="2" borderId="5" xfId="0" applyFont="1" applyFill="1" applyBorder="1" applyAlignment="1">
      <alignment horizontal="center" vertical="center" wrapText="1"/>
    </xf>
    <xf numFmtId="44" fontId="7" fillId="2" borderId="9" xfId="1" applyFont="1" applyFill="1" applyBorder="1" applyAlignment="1">
      <alignment horizontal="center" vertical="center"/>
    </xf>
    <xf numFmtId="0" fontId="2" fillId="0" borderId="2" xfId="0" applyFont="1" applyBorder="1" applyAlignment="1">
      <alignment horizontal="justify" vertical="justify"/>
    </xf>
    <xf numFmtId="10" fontId="7" fillId="3" borderId="2" xfId="2" applyNumberFormat="1" applyFont="1" applyFill="1" applyBorder="1" applyAlignment="1">
      <alignment horizontal="center"/>
    </xf>
    <xf numFmtId="44" fontId="7" fillId="0" borderId="9" xfId="1" applyFont="1" applyFill="1" applyBorder="1" applyAlignment="1">
      <alignment horizontal="center" vertical="center"/>
    </xf>
    <xf numFmtId="10" fontId="7" fillId="0" borderId="2" xfId="0" applyNumberFormat="1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left" wrapText="1"/>
    </xf>
    <xf numFmtId="0" fontId="7" fillId="0" borderId="2" xfId="0" applyFont="1" applyFill="1" applyBorder="1" applyAlignment="1">
      <alignment horizontal="left" wrapText="1"/>
    </xf>
    <xf numFmtId="0" fontId="7" fillId="3" borderId="2" xfId="0" applyFont="1" applyFill="1" applyBorder="1"/>
    <xf numFmtId="0" fontId="7" fillId="3" borderId="5" xfId="0" applyFont="1" applyFill="1" applyBorder="1" applyAlignment="1">
      <alignment horizontal="center" vertical="center" wrapText="1"/>
    </xf>
    <xf numFmtId="10" fontId="7" fillId="3" borderId="2" xfId="0" applyNumberFormat="1" applyFont="1" applyFill="1" applyBorder="1" applyAlignment="1">
      <alignment horizontal="center" vertical="center"/>
    </xf>
    <xf numFmtId="44" fontId="7" fillId="3" borderId="9" xfId="1" applyFont="1" applyFill="1" applyBorder="1"/>
    <xf numFmtId="10" fontId="8" fillId="3" borderId="2" xfId="0" applyNumberFormat="1" applyFont="1" applyFill="1" applyBorder="1" applyAlignment="1">
      <alignment horizontal="center" vertical="center"/>
    </xf>
    <xf numFmtId="0" fontId="7" fillId="2" borderId="2" xfId="0" applyFont="1" applyFill="1" applyBorder="1" applyAlignment="1">
      <alignment wrapText="1"/>
    </xf>
    <xf numFmtId="0" fontId="2" fillId="0" borderId="9" xfId="0" applyFont="1" applyBorder="1" applyAlignment="1">
      <alignment horizontal="left"/>
    </xf>
    <xf numFmtId="14" fontId="2" fillId="0" borderId="9" xfId="0" applyNumberFormat="1" applyFont="1" applyBorder="1" applyAlignment="1">
      <alignment horizontal="left"/>
    </xf>
    <xf numFmtId="44" fontId="8" fillId="3" borderId="9" xfId="1" applyFont="1" applyFill="1" applyBorder="1"/>
    <xf numFmtId="44" fontId="8" fillId="4" borderId="9" xfId="1" applyFont="1" applyFill="1" applyBorder="1" applyAlignment="1">
      <alignment vertical="center"/>
    </xf>
    <xf numFmtId="0" fontId="2" fillId="4" borderId="5" xfId="0" applyFont="1" applyFill="1" applyBorder="1"/>
    <xf numFmtId="44" fontId="27" fillId="4" borderId="8" xfId="31" applyNumberFormat="1" applyFont="1" applyFill="1" applyBorder="1" applyAlignment="1"/>
    <xf numFmtId="44" fontId="26" fillId="3" borderId="9" xfId="0" applyNumberFormat="1" applyFont="1" applyFill="1" applyBorder="1"/>
    <xf numFmtId="0" fontId="14" fillId="3" borderId="2" xfId="31" applyFont="1" applyFill="1" applyBorder="1" applyAlignment="1">
      <alignment horizontal="center" wrapText="1"/>
    </xf>
    <xf numFmtId="0" fontId="0" fillId="0" borderId="0" xfId="0"/>
    <xf numFmtId="0" fontId="1" fillId="0" borderId="0" xfId="0" applyFont="1"/>
    <xf numFmtId="0" fontId="0" fillId="0" borderId="0" xfId="0"/>
    <xf numFmtId="0" fontId="1" fillId="0" borderId="0" xfId="0" applyFont="1"/>
    <xf numFmtId="44" fontId="8" fillId="4" borderId="9" xfId="0" applyNumberFormat="1" applyFont="1" applyFill="1" applyBorder="1" applyAlignment="1">
      <alignment vertical="center" wrapText="1"/>
    </xf>
    <xf numFmtId="0" fontId="6" fillId="0" borderId="2" xfId="0" applyFont="1" applyBorder="1" applyAlignment="1"/>
    <xf numFmtId="0" fontId="6" fillId="0" borderId="2" xfId="0" applyFont="1" applyBorder="1"/>
    <xf numFmtId="0" fontId="6" fillId="0" borderId="2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3" borderId="2" xfId="0" applyFont="1" applyFill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6" fillId="3" borderId="2" xfId="0" applyFont="1" applyFill="1" applyBorder="1"/>
    <xf numFmtId="0" fontId="6" fillId="3" borderId="9" xfId="0" applyFont="1" applyFill="1" applyBorder="1" applyAlignment="1">
      <alignment horizontal="center"/>
    </xf>
    <xf numFmtId="0" fontId="6" fillId="0" borderId="2" xfId="0" applyFont="1" applyBorder="1" applyAlignment="1">
      <alignment horizontal="left"/>
    </xf>
    <xf numFmtId="0" fontId="6" fillId="3" borderId="5" xfId="0" applyFont="1" applyFill="1" applyBorder="1" applyAlignment="1">
      <alignment horizontal="center"/>
    </xf>
    <xf numFmtId="44" fontId="8" fillId="2" borderId="9" xfId="1" applyFont="1" applyFill="1" applyBorder="1" applyAlignment="1">
      <alignment vertical="center"/>
    </xf>
    <xf numFmtId="0" fontId="2" fillId="3" borderId="9" xfId="0" applyFont="1" applyFill="1" applyBorder="1" applyAlignment="1">
      <alignment horizontal="left"/>
    </xf>
    <xf numFmtId="44" fontId="6" fillId="0" borderId="9" xfId="0" applyNumberFormat="1" applyFont="1" applyBorder="1"/>
    <xf numFmtId="0" fontId="2" fillId="0" borderId="5" xfId="0" applyFont="1" applyBorder="1" applyAlignment="1">
      <alignment horizontal="center"/>
    </xf>
    <xf numFmtId="0" fontId="2" fillId="0" borderId="2" xfId="0" applyFont="1" applyBorder="1"/>
    <xf numFmtId="0" fontId="2" fillId="0" borderId="2" xfId="0" applyFont="1" applyBorder="1" applyAlignment="1">
      <alignment horizontal="center"/>
    </xf>
    <xf numFmtId="44" fontId="2" fillId="0" borderId="9" xfId="0" applyNumberFormat="1" applyFont="1" applyBorder="1"/>
    <xf numFmtId="10" fontId="2" fillId="0" borderId="2" xfId="0" applyNumberFormat="1" applyFont="1" applyBorder="1" applyAlignment="1">
      <alignment horizontal="center"/>
    </xf>
    <xf numFmtId="0" fontId="7" fillId="2" borderId="5" xfId="0" applyFont="1" applyFill="1" applyBorder="1" applyAlignment="1">
      <alignment horizontal="center"/>
    </xf>
    <xf numFmtId="0" fontId="7" fillId="2" borderId="2" xfId="0" applyFont="1" applyFill="1" applyBorder="1"/>
    <xf numFmtId="44" fontId="7" fillId="2" borderId="9" xfId="1" applyFont="1" applyFill="1" applyBorder="1"/>
    <xf numFmtId="0" fontId="7" fillId="2" borderId="5" xfId="0" applyFont="1" applyFill="1" applyBorder="1" applyAlignment="1">
      <alignment horizontal="center" vertical="center" wrapText="1"/>
    </xf>
    <xf numFmtId="44" fontId="7" fillId="2" borderId="9" xfId="1" applyFont="1" applyFill="1" applyBorder="1" applyAlignment="1">
      <alignment horizontal="center" vertical="center"/>
    </xf>
    <xf numFmtId="0" fontId="2" fillId="0" borderId="2" xfId="0" applyFont="1" applyBorder="1" applyAlignment="1">
      <alignment horizontal="justify" vertical="justify"/>
    </xf>
    <xf numFmtId="10" fontId="7" fillId="3" borderId="2" xfId="2" applyNumberFormat="1" applyFont="1" applyFill="1" applyBorder="1" applyAlignment="1">
      <alignment horizontal="center"/>
    </xf>
    <xf numFmtId="44" fontId="7" fillId="0" borderId="9" xfId="1" applyFont="1" applyFill="1" applyBorder="1" applyAlignment="1">
      <alignment horizontal="center" vertical="center"/>
    </xf>
    <xf numFmtId="10" fontId="7" fillId="0" borderId="2" xfId="0" applyNumberFormat="1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left" wrapText="1"/>
    </xf>
    <xf numFmtId="0" fontId="7" fillId="3" borderId="2" xfId="0" applyFont="1" applyFill="1" applyBorder="1"/>
    <xf numFmtId="0" fontId="7" fillId="3" borderId="5" xfId="0" applyFont="1" applyFill="1" applyBorder="1" applyAlignment="1">
      <alignment horizontal="center" vertical="center" wrapText="1"/>
    </xf>
    <xf numFmtId="10" fontId="7" fillId="3" borderId="2" xfId="0" applyNumberFormat="1" applyFont="1" applyFill="1" applyBorder="1" applyAlignment="1">
      <alignment horizontal="center" vertical="center"/>
    </xf>
    <xf numFmtId="44" fontId="7" fillId="3" borderId="9" xfId="1" applyFont="1" applyFill="1" applyBorder="1"/>
    <xf numFmtId="10" fontId="8" fillId="3" borderId="2" xfId="0" applyNumberFormat="1" applyFont="1" applyFill="1" applyBorder="1" applyAlignment="1">
      <alignment horizontal="center" vertical="center"/>
    </xf>
    <xf numFmtId="0" fontId="2" fillId="0" borderId="9" xfId="0" applyFont="1" applyBorder="1" applyAlignment="1">
      <alignment horizontal="left"/>
    </xf>
    <xf numFmtId="44" fontId="2" fillId="0" borderId="9" xfId="0" applyNumberFormat="1" applyFont="1" applyBorder="1" applyAlignment="1">
      <alignment horizontal="left"/>
    </xf>
    <xf numFmtId="44" fontId="8" fillId="3" borderId="9" xfId="1" applyFont="1" applyFill="1" applyBorder="1"/>
    <xf numFmtId="0" fontId="0" fillId="0" borderId="0" xfId="0"/>
    <xf numFmtId="0" fontId="1" fillId="0" borderId="0" xfId="0" applyFont="1"/>
    <xf numFmtId="44" fontId="8" fillId="4" borderId="9" xfId="0" applyNumberFormat="1" applyFont="1" applyFill="1" applyBorder="1" applyAlignment="1">
      <alignment vertical="center" wrapText="1"/>
    </xf>
    <xf numFmtId="0" fontId="6" fillId="0" borderId="2" xfId="0" applyFont="1" applyBorder="1" applyAlignment="1"/>
    <xf numFmtId="0" fontId="6" fillId="0" borderId="2" xfId="0" applyFont="1" applyBorder="1"/>
    <xf numFmtId="0" fontId="6" fillId="0" borderId="2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3" borderId="2" xfId="0" applyFont="1" applyFill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6" fillId="3" borderId="2" xfId="0" applyFont="1" applyFill="1" applyBorder="1"/>
    <xf numFmtId="0" fontId="6" fillId="3" borderId="9" xfId="0" applyFont="1" applyFill="1" applyBorder="1" applyAlignment="1">
      <alignment horizontal="center"/>
    </xf>
    <xf numFmtId="0" fontId="6" fillId="0" borderId="2" xfId="0" applyFont="1" applyBorder="1" applyAlignment="1">
      <alignment horizontal="left"/>
    </xf>
    <xf numFmtId="0" fontId="6" fillId="3" borderId="5" xfId="0" applyFont="1" applyFill="1" applyBorder="1" applyAlignment="1">
      <alignment horizontal="center"/>
    </xf>
    <xf numFmtId="44" fontId="8" fillId="2" borderId="9" xfId="1" applyFont="1" applyFill="1" applyBorder="1" applyAlignment="1">
      <alignment vertical="center"/>
    </xf>
    <xf numFmtId="0" fontId="2" fillId="3" borderId="9" xfId="0" applyFont="1" applyFill="1" applyBorder="1" applyAlignment="1">
      <alignment horizontal="left"/>
    </xf>
    <xf numFmtId="44" fontId="6" fillId="0" borderId="9" xfId="0" applyNumberFormat="1" applyFont="1" applyBorder="1"/>
    <xf numFmtId="0" fontId="2" fillId="0" borderId="5" xfId="0" applyFont="1" applyBorder="1" applyAlignment="1">
      <alignment horizontal="center"/>
    </xf>
    <xf numFmtId="0" fontId="2" fillId="0" borderId="2" xfId="0" applyFont="1" applyBorder="1"/>
    <xf numFmtId="0" fontId="2" fillId="0" borderId="2" xfId="0" applyFont="1" applyBorder="1" applyAlignment="1">
      <alignment horizontal="center"/>
    </xf>
    <xf numFmtId="44" fontId="2" fillId="0" borderId="9" xfId="0" applyNumberFormat="1" applyFont="1" applyBorder="1"/>
    <xf numFmtId="10" fontId="2" fillId="0" borderId="2" xfId="0" applyNumberFormat="1" applyFont="1" applyBorder="1" applyAlignment="1">
      <alignment horizontal="center"/>
    </xf>
    <xf numFmtId="0" fontId="7" fillId="2" borderId="5" xfId="0" applyFont="1" applyFill="1" applyBorder="1" applyAlignment="1">
      <alignment horizontal="center"/>
    </xf>
    <xf numFmtId="0" fontId="7" fillId="2" borderId="2" xfId="0" applyFont="1" applyFill="1" applyBorder="1"/>
    <xf numFmtId="44" fontId="7" fillId="2" borderId="9" xfId="1" applyFont="1" applyFill="1" applyBorder="1"/>
    <xf numFmtId="0" fontId="7" fillId="2" borderId="5" xfId="0" applyFont="1" applyFill="1" applyBorder="1" applyAlignment="1">
      <alignment horizontal="center" vertical="center" wrapText="1"/>
    </xf>
    <xf numFmtId="44" fontId="7" fillId="2" borderId="9" xfId="1" applyFont="1" applyFill="1" applyBorder="1" applyAlignment="1">
      <alignment horizontal="center" vertical="center"/>
    </xf>
    <xf numFmtId="0" fontId="2" fillId="0" borderId="2" xfId="0" applyFont="1" applyBorder="1" applyAlignment="1">
      <alignment horizontal="justify" vertical="justify"/>
    </xf>
    <xf numFmtId="10" fontId="7" fillId="3" borderId="2" xfId="2" applyNumberFormat="1" applyFont="1" applyFill="1" applyBorder="1" applyAlignment="1">
      <alignment horizontal="center"/>
    </xf>
    <xf numFmtId="44" fontId="7" fillId="0" borderId="9" xfId="1" applyFont="1" applyFill="1" applyBorder="1" applyAlignment="1">
      <alignment horizontal="center" vertical="center"/>
    </xf>
    <xf numFmtId="10" fontId="7" fillId="0" borderId="2" xfId="0" applyNumberFormat="1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left" wrapText="1"/>
    </xf>
    <xf numFmtId="0" fontId="7" fillId="3" borderId="2" xfId="0" applyFont="1" applyFill="1" applyBorder="1"/>
    <xf numFmtId="0" fontId="7" fillId="3" borderId="5" xfId="0" applyFont="1" applyFill="1" applyBorder="1" applyAlignment="1">
      <alignment horizontal="center" vertical="center" wrapText="1"/>
    </xf>
    <xf numFmtId="10" fontId="7" fillId="3" borderId="2" xfId="0" applyNumberFormat="1" applyFont="1" applyFill="1" applyBorder="1" applyAlignment="1">
      <alignment horizontal="center" vertical="center"/>
    </xf>
    <xf numFmtId="44" fontId="7" fillId="3" borderId="9" xfId="1" applyFont="1" applyFill="1" applyBorder="1"/>
    <xf numFmtId="10" fontId="8" fillId="3" borderId="2" xfId="0" applyNumberFormat="1" applyFont="1" applyFill="1" applyBorder="1" applyAlignment="1">
      <alignment horizontal="center" vertical="center"/>
    </xf>
    <xf numFmtId="0" fontId="2" fillId="0" borderId="9" xfId="0" applyFont="1" applyBorder="1" applyAlignment="1">
      <alignment horizontal="left"/>
    </xf>
    <xf numFmtId="44" fontId="2" fillId="0" borderId="9" xfId="0" applyNumberFormat="1" applyFont="1" applyBorder="1" applyAlignment="1">
      <alignment horizontal="left"/>
    </xf>
    <xf numFmtId="44" fontId="8" fillId="3" borderId="9" xfId="1" applyFont="1" applyFill="1" applyBorder="1"/>
    <xf numFmtId="0" fontId="0" fillId="0" borderId="0" xfId="0"/>
    <xf numFmtId="0" fontId="1" fillId="0" borderId="0" xfId="0" applyFont="1"/>
    <xf numFmtId="44" fontId="8" fillId="4" borderId="9" xfId="0" applyNumberFormat="1" applyFont="1" applyFill="1" applyBorder="1" applyAlignment="1">
      <alignment vertical="center" wrapText="1"/>
    </xf>
    <xf numFmtId="0" fontId="6" fillId="0" borderId="2" xfId="0" applyFont="1" applyBorder="1" applyAlignment="1"/>
    <xf numFmtId="0" fontId="6" fillId="0" borderId="2" xfId="0" applyFont="1" applyBorder="1"/>
    <xf numFmtId="0" fontId="6" fillId="0" borderId="2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3" borderId="2" xfId="0" applyFont="1" applyFill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6" fillId="3" borderId="2" xfId="0" applyFont="1" applyFill="1" applyBorder="1"/>
    <xf numFmtId="0" fontId="6" fillId="3" borderId="9" xfId="0" applyFont="1" applyFill="1" applyBorder="1" applyAlignment="1">
      <alignment horizontal="center"/>
    </xf>
    <xf numFmtId="0" fontId="6" fillId="0" borderId="2" xfId="0" applyFont="1" applyBorder="1" applyAlignment="1">
      <alignment horizontal="left"/>
    </xf>
    <xf numFmtId="0" fontId="6" fillId="3" borderId="5" xfId="0" applyFont="1" applyFill="1" applyBorder="1" applyAlignment="1">
      <alignment horizontal="center"/>
    </xf>
    <xf numFmtId="44" fontId="8" fillId="2" borderId="9" xfId="1" applyFont="1" applyFill="1" applyBorder="1" applyAlignment="1">
      <alignment vertical="center"/>
    </xf>
    <xf numFmtId="0" fontId="2" fillId="3" borderId="9" xfId="0" applyFont="1" applyFill="1" applyBorder="1" applyAlignment="1">
      <alignment horizontal="left"/>
    </xf>
    <xf numFmtId="44" fontId="6" fillId="0" borderId="9" xfId="0" applyNumberFormat="1" applyFont="1" applyBorder="1"/>
    <xf numFmtId="0" fontId="2" fillId="0" borderId="5" xfId="0" applyFont="1" applyBorder="1" applyAlignment="1">
      <alignment horizontal="center"/>
    </xf>
    <xf numFmtId="0" fontId="2" fillId="0" borderId="2" xfId="0" applyFont="1" applyBorder="1"/>
    <xf numFmtId="0" fontId="2" fillId="0" borderId="2" xfId="0" applyFont="1" applyBorder="1" applyAlignment="1">
      <alignment horizontal="center"/>
    </xf>
    <xf numFmtId="44" fontId="2" fillId="0" borderId="9" xfId="0" applyNumberFormat="1" applyFont="1" applyBorder="1"/>
    <xf numFmtId="10" fontId="2" fillId="0" borderId="2" xfId="0" applyNumberFormat="1" applyFont="1" applyBorder="1" applyAlignment="1">
      <alignment horizontal="center"/>
    </xf>
    <xf numFmtId="0" fontId="7" fillId="2" borderId="5" xfId="0" applyFont="1" applyFill="1" applyBorder="1" applyAlignment="1">
      <alignment horizontal="center"/>
    </xf>
    <xf numFmtId="0" fontId="7" fillId="2" borderId="2" xfId="0" applyFont="1" applyFill="1" applyBorder="1"/>
    <xf numFmtId="44" fontId="7" fillId="2" borderId="9" xfId="1" applyFont="1" applyFill="1" applyBorder="1"/>
    <xf numFmtId="0" fontId="7" fillId="2" borderId="5" xfId="0" applyFont="1" applyFill="1" applyBorder="1" applyAlignment="1">
      <alignment horizontal="center" vertical="center" wrapText="1"/>
    </xf>
    <xf numFmtId="44" fontId="7" fillId="2" borderId="9" xfId="1" applyFont="1" applyFill="1" applyBorder="1" applyAlignment="1">
      <alignment horizontal="center" vertical="center"/>
    </xf>
    <xf numFmtId="0" fontId="2" fillId="0" borderId="2" xfId="0" applyFont="1" applyBorder="1" applyAlignment="1">
      <alignment horizontal="justify" vertical="justify"/>
    </xf>
    <xf numFmtId="10" fontId="7" fillId="3" borderId="2" xfId="2" applyNumberFormat="1" applyFont="1" applyFill="1" applyBorder="1" applyAlignment="1">
      <alignment horizontal="center"/>
    </xf>
    <xf numFmtId="44" fontId="7" fillId="0" borderId="9" xfId="1" applyFont="1" applyFill="1" applyBorder="1" applyAlignment="1">
      <alignment horizontal="center" vertical="center"/>
    </xf>
    <xf numFmtId="10" fontId="7" fillId="0" borderId="2" xfId="0" applyNumberFormat="1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left" wrapText="1"/>
    </xf>
    <xf numFmtId="0" fontId="7" fillId="3" borderId="2" xfId="0" applyFont="1" applyFill="1" applyBorder="1"/>
    <xf numFmtId="0" fontId="7" fillId="3" borderId="5" xfId="0" applyFont="1" applyFill="1" applyBorder="1" applyAlignment="1">
      <alignment horizontal="center" vertical="center" wrapText="1"/>
    </xf>
    <xf numFmtId="10" fontId="7" fillId="3" borderId="2" xfId="0" applyNumberFormat="1" applyFont="1" applyFill="1" applyBorder="1" applyAlignment="1">
      <alignment horizontal="center" vertical="center"/>
    </xf>
    <xf numFmtId="44" fontId="7" fillId="3" borderId="9" xfId="1" applyFont="1" applyFill="1" applyBorder="1"/>
    <xf numFmtId="10" fontId="8" fillId="3" borderId="2" xfId="0" applyNumberFormat="1" applyFont="1" applyFill="1" applyBorder="1" applyAlignment="1">
      <alignment horizontal="center" vertical="center"/>
    </xf>
    <xf numFmtId="0" fontId="2" fillId="0" borderId="9" xfId="0" applyFont="1" applyBorder="1" applyAlignment="1">
      <alignment horizontal="left"/>
    </xf>
    <xf numFmtId="44" fontId="2" fillId="0" borderId="9" xfId="0" applyNumberFormat="1" applyFont="1" applyBorder="1" applyAlignment="1">
      <alignment horizontal="left"/>
    </xf>
    <xf numFmtId="44" fontId="8" fillId="3" borderId="9" xfId="1" applyFont="1" applyFill="1" applyBorder="1"/>
    <xf numFmtId="0" fontId="0" fillId="0" borderId="0" xfId="0"/>
    <xf numFmtId="0" fontId="1" fillId="0" borderId="0" xfId="0" applyFont="1"/>
    <xf numFmtId="44" fontId="8" fillId="4" borderId="9" xfId="0" applyNumberFormat="1" applyFont="1" applyFill="1" applyBorder="1" applyAlignment="1">
      <alignment vertical="center" wrapText="1"/>
    </xf>
    <xf numFmtId="0" fontId="6" fillId="0" borderId="2" xfId="0" applyFont="1" applyBorder="1" applyAlignment="1"/>
    <xf numFmtId="0" fontId="6" fillId="0" borderId="2" xfId="0" applyFont="1" applyBorder="1"/>
    <xf numFmtId="0" fontId="7" fillId="2" borderId="2" xfId="0" applyFont="1" applyFill="1" applyBorder="1" applyAlignment="1"/>
    <xf numFmtId="0" fontId="6" fillId="0" borderId="2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3" borderId="2" xfId="0" applyFont="1" applyFill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6" fillId="3" borderId="2" xfId="0" applyFont="1" applyFill="1" applyBorder="1"/>
    <xf numFmtId="0" fontId="6" fillId="3" borderId="9" xfId="0" applyFont="1" applyFill="1" applyBorder="1" applyAlignment="1">
      <alignment horizontal="center"/>
    </xf>
    <xf numFmtId="0" fontId="6" fillId="0" borderId="2" xfId="0" applyFont="1" applyBorder="1" applyAlignment="1">
      <alignment horizontal="left"/>
    </xf>
    <xf numFmtId="0" fontId="6" fillId="3" borderId="5" xfId="0" applyFont="1" applyFill="1" applyBorder="1" applyAlignment="1">
      <alignment horizontal="center"/>
    </xf>
    <xf numFmtId="44" fontId="8" fillId="2" borderId="9" xfId="1" applyFont="1" applyFill="1" applyBorder="1" applyAlignment="1">
      <alignment vertical="center"/>
    </xf>
    <xf numFmtId="0" fontId="2" fillId="3" borderId="9" xfId="0" applyFont="1" applyFill="1" applyBorder="1" applyAlignment="1">
      <alignment horizontal="left"/>
    </xf>
    <xf numFmtId="44" fontId="6" fillId="0" borderId="9" xfId="0" applyNumberFormat="1" applyFont="1" applyBorder="1"/>
    <xf numFmtId="0" fontId="2" fillId="0" borderId="5" xfId="0" applyFont="1" applyBorder="1" applyAlignment="1">
      <alignment horizontal="center"/>
    </xf>
    <xf numFmtId="0" fontId="2" fillId="0" borderId="2" xfId="0" applyFont="1" applyBorder="1"/>
    <xf numFmtId="0" fontId="2" fillId="0" borderId="2" xfId="0" applyFont="1" applyBorder="1" applyAlignment="1">
      <alignment horizontal="center"/>
    </xf>
    <xf numFmtId="44" fontId="2" fillId="0" borderId="9" xfId="0" applyNumberFormat="1" applyFont="1" applyBorder="1"/>
    <xf numFmtId="10" fontId="2" fillId="0" borderId="2" xfId="0" applyNumberFormat="1" applyFont="1" applyBorder="1" applyAlignment="1">
      <alignment horizontal="center"/>
    </xf>
    <xf numFmtId="0" fontId="7" fillId="2" borderId="5" xfId="0" applyFont="1" applyFill="1" applyBorder="1" applyAlignment="1">
      <alignment horizontal="center"/>
    </xf>
    <xf numFmtId="164" fontId="7" fillId="2" borderId="9" xfId="1" applyNumberFormat="1" applyFont="1" applyFill="1" applyBorder="1" applyAlignment="1">
      <alignment horizontal="right" vertical="center"/>
    </xf>
    <xf numFmtId="0" fontId="7" fillId="2" borderId="2" xfId="0" applyFont="1" applyFill="1" applyBorder="1"/>
    <xf numFmtId="44" fontId="7" fillId="2" borderId="9" xfId="1" applyFont="1" applyFill="1" applyBorder="1"/>
    <xf numFmtId="0" fontId="7" fillId="2" borderId="5" xfId="0" applyFont="1" applyFill="1" applyBorder="1" applyAlignment="1">
      <alignment horizontal="center" vertical="center" wrapText="1"/>
    </xf>
    <xf numFmtId="44" fontId="7" fillId="2" borderId="9" xfId="1" applyFont="1" applyFill="1" applyBorder="1" applyAlignment="1">
      <alignment horizontal="center" vertical="center"/>
    </xf>
    <xf numFmtId="0" fontId="2" fillId="0" borderId="2" xfId="0" applyFont="1" applyBorder="1" applyAlignment="1">
      <alignment horizontal="justify" vertical="justify"/>
    </xf>
    <xf numFmtId="10" fontId="7" fillId="3" borderId="2" xfId="2" applyNumberFormat="1" applyFont="1" applyFill="1" applyBorder="1" applyAlignment="1">
      <alignment horizontal="center"/>
    </xf>
    <xf numFmtId="44" fontId="7" fillId="0" borderId="9" xfId="1" applyFont="1" applyFill="1" applyBorder="1" applyAlignment="1">
      <alignment horizontal="center" vertical="center"/>
    </xf>
    <xf numFmtId="10" fontId="7" fillId="0" borderId="2" xfId="0" applyNumberFormat="1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left" wrapText="1"/>
    </xf>
    <xf numFmtId="0" fontId="7" fillId="3" borderId="2" xfId="0" applyFont="1" applyFill="1" applyBorder="1"/>
    <xf numFmtId="0" fontId="7" fillId="3" borderId="5" xfId="0" applyFont="1" applyFill="1" applyBorder="1" applyAlignment="1">
      <alignment horizontal="center" vertical="center" wrapText="1"/>
    </xf>
    <xf numFmtId="10" fontId="7" fillId="3" borderId="2" xfId="0" applyNumberFormat="1" applyFont="1" applyFill="1" applyBorder="1" applyAlignment="1">
      <alignment horizontal="center" vertical="center"/>
    </xf>
    <xf numFmtId="44" fontId="7" fillId="3" borderId="9" xfId="1" applyFont="1" applyFill="1" applyBorder="1"/>
    <xf numFmtId="10" fontId="8" fillId="3" borderId="2" xfId="0" applyNumberFormat="1" applyFont="1" applyFill="1" applyBorder="1" applyAlignment="1">
      <alignment horizontal="center" vertical="center"/>
    </xf>
    <xf numFmtId="0" fontId="7" fillId="2" borderId="2" xfId="0" applyFont="1" applyFill="1" applyBorder="1" applyAlignment="1">
      <alignment wrapText="1"/>
    </xf>
    <xf numFmtId="0" fontId="2" fillId="0" borderId="9" xfId="0" applyFont="1" applyBorder="1" applyAlignment="1">
      <alignment horizontal="left"/>
    </xf>
    <xf numFmtId="14" fontId="2" fillId="0" borderId="9" xfId="0" applyNumberFormat="1" applyFont="1" applyBorder="1" applyAlignment="1">
      <alignment horizontal="left"/>
    </xf>
    <xf numFmtId="44" fontId="8" fillId="3" borderId="9" xfId="1" applyFont="1" applyFill="1" applyBorder="1"/>
    <xf numFmtId="0" fontId="0" fillId="0" borderId="0" xfId="0"/>
    <xf numFmtId="44" fontId="7" fillId="3" borderId="0" xfId="27" applyNumberFormat="1" applyFont="1" applyFill="1" applyBorder="1"/>
    <xf numFmtId="0" fontId="0" fillId="0" borderId="0" xfId="0"/>
    <xf numFmtId="44" fontId="7" fillId="3" borderId="0" xfId="27" applyNumberFormat="1" applyFont="1" applyFill="1" applyBorder="1"/>
    <xf numFmtId="44" fontId="31" fillId="3" borderId="9" xfId="27" applyNumberFormat="1" applyFont="1" applyFill="1" applyBorder="1" applyAlignment="1">
      <alignment vertical="center"/>
    </xf>
    <xf numFmtId="0" fontId="8" fillId="4" borderId="5" xfId="26" applyFont="1" applyFill="1" applyBorder="1" applyAlignment="1"/>
    <xf numFmtId="0" fontId="8" fillId="4" borderId="2" xfId="26" applyFont="1" applyFill="1" applyBorder="1" applyAlignment="1">
      <alignment horizontal="center"/>
    </xf>
    <xf numFmtId="0" fontId="8" fillId="4" borderId="9" xfId="26" applyFont="1" applyFill="1" applyBorder="1" applyAlignment="1">
      <alignment horizontal="center"/>
    </xf>
    <xf numFmtId="0" fontId="14" fillId="3" borderId="2" xfId="26" applyFont="1" applyFill="1" applyBorder="1" applyAlignment="1">
      <alignment horizontal="center"/>
    </xf>
    <xf numFmtId="0" fontId="0" fillId="0" borderId="0" xfId="0"/>
    <xf numFmtId="0" fontId="0" fillId="0" borderId="0" xfId="0"/>
    <xf numFmtId="0" fontId="14" fillId="3" borderId="5" xfId="31" applyFont="1" applyFill="1" applyBorder="1" applyAlignment="1">
      <alignment horizontal="center" vertical="center"/>
    </xf>
    <xf numFmtId="0" fontId="8" fillId="4" borderId="5" xfId="31" applyFont="1" applyFill="1" applyBorder="1" applyAlignment="1"/>
    <xf numFmtId="0" fontId="8" fillId="4" borderId="2" xfId="31" applyFont="1" applyFill="1" applyBorder="1" applyAlignment="1">
      <alignment horizontal="center"/>
    </xf>
    <xf numFmtId="0" fontId="8" fillId="4" borderId="9" xfId="31" applyFont="1" applyFill="1" applyBorder="1" applyAlignment="1">
      <alignment horizontal="center"/>
    </xf>
    <xf numFmtId="0" fontId="14" fillId="3" borderId="2" xfId="31" applyFont="1" applyFill="1" applyBorder="1" applyAlignment="1">
      <alignment horizontal="center"/>
    </xf>
    <xf numFmtId="0" fontId="14" fillId="3" borderId="2" xfId="31" applyFont="1" applyFill="1" applyBorder="1" applyAlignment="1">
      <alignment horizontal="center" vertical="center"/>
    </xf>
    <xf numFmtId="0" fontId="14" fillId="3" borderId="2" xfId="0" applyFont="1" applyFill="1" applyBorder="1" applyAlignment="1">
      <alignment horizontal="center" vertical="center"/>
    </xf>
    <xf numFmtId="44" fontId="14" fillId="3" borderId="9" xfId="27" applyNumberFormat="1" applyFont="1" applyFill="1" applyBorder="1" applyAlignment="1">
      <alignment horizontal="center" vertical="center"/>
    </xf>
    <xf numFmtId="44" fontId="14" fillId="3" borderId="9" xfId="27" applyNumberFormat="1" applyFont="1" applyFill="1" applyBorder="1" applyAlignment="1">
      <alignment vertical="center"/>
    </xf>
    <xf numFmtId="0" fontId="14" fillId="3" borderId="2" xfId="0" applyFont="1" applyFill="1" applyBorder="1" applyAlignment="1">
      <alignment horizontal="center"/>
    </xf>
    <xf numFmtId="0" fontId="14" fillId="3" borderId="2" xfId="0" applyNumberFormat="1" applyFont="1" applyFill="1" applyBorder="1" applyAlignment="1">
      <alignment horizontal="center" vertical="center"/>
    </xf>
    <xf numFmtId="44" fontId="27" fillId="4" borderId="9" xfId="27" applyNumberFormat="1" applyFont="1" applyFill="1" applyBorder="1"/>
    <xf numFmtId="44" fontId="27" fillId="7" borderId="9" xfId="27" applyNumberFormat="1" applyFont="1" applyFill="1" applyBorder="1"/>
    <xf numFmtId="0" fontId="14" fillId="3" borderId="2" xfId="26" applyFont="1" applyFill="1" applyBorder="1" applyAlignment="1">
      <alignment horizontal="center" vertical="center"/>
    </xf>
    <xf numFmtId="0" fontId="14" fillId="3" borderId="5" xfId="26" applyFont="1" applyFill="1" applyBorder="1" applyAlignment="1">
      <alignment horizontal="center" vertical="center"/>
    </xf>
    <xf numFmtId="0" fontId="0" fillId="0" borderId="0" xfId="0"/>
    <xf numFmtId="0" fontId="14" fillId="3" borderId="5" xfId="31" applyFont="1" applyFill="1" applyBorder="1" applyAlignment="1">
      <alignment horizontal="center" vertical="center"/>
    </xf>
    <xf numFmtId="0" fontId="14" fillId="3" borderId="2" xfId="31" applyFont="1" applyFill="1" applyBorder="1" applyAlignment="1">
      <alignment horizontal="center" vertical="center"/>
    </xf>
    <xf numFmtId="0" fontId="14" fillId="3" borderId="2" xfId="0" applyFont="1" applyFill="1" applyBorder="1" applyAlignment="1">
      <alignment horizontal="center" vertical="center"/>
    </xf>
    <xf numFmtId="44" fontId="14" fillId="3" borderId="9" xfId="27" applyNumberFormat="1" applyFont="1" applyFill="1" applyBorder="1" applyAlignment="1">
      <alignment horizontal="center" vertical="center"/>
    </xf>
    <xf numFmtId="44" fontId="27" fillId="4" borderId="9" xfId="27" applyNumberFormat="1" applyFont="1" applyFill="1" applyBorder="1"/>
    <xf numFmtId="0" fontId="14" fillId="3" borderId="2" xfId="8" applyFont="1" applyFill="1" applyBorder="1" applyAlignment="1">
      <alignment horizontal="center" wrapText="1"/>
    </xf>
    <xf numFmtId="0" fontId="8" fillId="4" borderId="5" xfId="31" applyFont="1" applyFill="1" applyBorder="1" applyAlignment="1"/>
    <xf numFmtId="0" fontId="8" fillId="4" borderId="2" xfId="31" applyFont="1" applyFill="1" applyBorder="1" applyAlignment="1">
      <alignment horizontal="center"/>
    </xf>
    <xf numFmtId="0" fontId="8" fillId="4" borderId="9" xfId="31" applyFont="1" applyFill="1" applyBorder="1" applyAlignment="1">
      <alignment horizontal="center"/>
    </xf>
    <xf numFmtId="0" fontId="14" fillId="3" borderId="2" xfId="14" applyFont="1" applyFill="1" applyBorder="1" applyAlignment="1">
      <alignment horizontal="center"/>
    </xf>
    <xf numFmtId="44" fontId="30" fillId="3" borderId="9" xfId="0" applyNumberFormat="1" applyFont="1" applyFill="1" applyBorder="1"/>
    <xf numFmtId="44" fontId="26" fillId="3" borderId="9" xfId="0" applyNumberFormat="1" applyFont="1" applyFill="1" applyBorder="1" applyAlignment="1">
      <alignment horizontal="left"/>
    </xf>
    <xf numFmtId="44" fontId="28" fillId="4" borderId="21" xfId="27" applyNumberFormat="1" applyFont="1" applyFill="1" applyBorder="1"/>
    <xf numFmtId="44" fontId="28" fillId="4" borderId="8" xfId="27" applyNumberFormat="1" applyFont="1" applyFill="1" applyBorder="1"/>
    <xf numFmtId="0" fontId="0" fillId="0" borderId="0" xfId="0"/>
    <xf numFmtId="44" fontId="26" fillId="0" borderId="2" xfId="0" applyNumberFormat="1" applyFont="1" applyBorder="1"/>
    <xf numFmtId="44" fontId="26" fillId="0" borderId="9" xfId="0" applyNumberFormat="1" applyFont="1" applyBorder="1"/>
    <xf numFmtId="0" fontId="28" fillId="4" borderId="2" xfId="0" applyFont="1" applyFill="1" applyBorder="1" applyAlignment="1">
      <alignment horizontal="center" vertical="center" wrapText="1"/>
    </xf>
    <xf numFmtId="168" fontId="28" fillId="4" borderId="2" xfId="0" applyNumberFormat="1" applyFont="1" applyFill="1" applyBorder="1" applyAlignment="1">
      <alignment horizontal="center" vertical="center" wrapText="1"/>
    </xf>
    <xf numFmtId="0" fontId="0" fillId="0" borderId="0" xfId="0" applyBorder="1"/>
    <xf numFmtId="0" fontId="32" fillId="0" borderId="0" xfId="0" applyFont="1" applyBorder="1" applyAlignment="1">
      <alignment horizontal="center" vertical="center" wrapText="1"/>
    </xf>
    <xf numFmtId="10" fontId="7" fillId="3" borderId="2" xfId="0" applyNumberFormat="1" applyFont="1" applyFill="1" applyBorder="1" applyAlignment="1">
      <alignment horizontal="center" vertical="center"/>
    </xf>
    <xf numFmtId="10" fontId="2" fillId="0" borderId="2" xfId="0" applyNumberFormat="1" applyFont="1" applyFill="1" applyBorder="1" applyAlignment="1">
      <alignment horizontal="center"/>
    </xf>
    <xf numFmtId="0" fontId="0" fillId="0" borderId="0" xfId="0"/>
    <xf numFmtId="0" fontId="1" fillId="0" borderId="0" xfId="0" applyFont="1"/>
    <xf numFmtId="0" fontId="7" fillId="3" borderId="2" xfId="0" applyFont="1" applyFill="1" applyBorder="1"/>
    <xf numFmtId="0" fontId="0" fillId="0" borderId="0" xfId="0"/>
    <xf numFmtId="0" fontId="1" fillId="0" borderId="0" xfId="0" applyFont="1"/>
    <xf numFmtId="0" fontId="7" fillId="3" borderId="2" xfId="0" applyFont="1" applyFill="1" applyBorder="1"/>
    <xf numFmtId="0" fontId="0" fillId="0" borderId="0" xfId="0"/>
    <xf numFmtId="0" fontId="1" fillId="0" borderId="0" xfId="0" applyFont="1"/>
    <xf numFmtId="0" fontId="7" fillId="3" borderId="2" xfId="0" applyFont="1" applyFill="1" applyBorder="1"/>
    <xf numFmtId="0" fontId="0" fillId="0" borderId="0" xfId="0"/>
    <xf numFmtId="0" fontId="1" fillId="0" borderId="0" xfId="0" applyFont="1"/>
    <xf numFmtId="0" fontId="7" fillId="3" borderId="2" xfId="0" applyFont="1" applyFill="1" applyBorder="1"/>
    <xf numFmtId="0" fontId="0" fillId="0" borderId="0" xfId="0"/>
    <xf numFmtId="0" fontId="1" fillId="0" borderId="0" xfId="0" applyFont="1"/>
    <xf numFmtId="0" fontId="7" fillId="3" borderId="2" xfId="0" applyFont="1" applyFill="1" applyBorder="1"/>
    <xf numFmtId="0" fontId="0" fillId="0" borderId="0" xfId="0"/>
    <xf numFmtId="0" fontId="1" fillId="0" borderId="0" xfId="0" applyFont="1"/>
    <xf numFmtId="0" fontId="7" fillId="3" borderId="2" xfId="0" applyFont="1" applyFill="1" applyBorder="1"/>
    <xf numFmtId="0" fontId="0" fillId="0" borderId="0" xfId="0"/>
    <xf numFmtId="0" fontId="1" fillId="0" borderId="0" xfId="0" applyFont="1"/>
    <xf numFmtId="0" fontId="7" fillId="3" borderId="2" xfId="0" applyFont="1" applyFill="1" applyBorder="1"/>
    <xf numFmtId="0" fontId="7" fillId="0" borderId="2" xfId="0" applyFont="1" applyFill="1" applyBorder="1"/>
    <xf numFmtId="0" fontId="19" fillId="0" borderId="0" xfId="0" applyFont="1" applyFill="1"/>
    <xf numFmtId="0" fontId="6" fillId="0" borderId="2" xfId="0" applyFont="1" applyFill="1" applyBorder="1" applyAlignment="1"/>
    <xf numFmtId="0" fontId="7" fillId="0" borderId="2" xfId="0" applyFont="1" applyFill="1" applyBorder="1" applyAlignment="1">
      <alignment wrapText="1"/>
    </xf>
    <xf numFmtId="44" fontId="2" fillId="4" borderId="18" xfId="1" applyFont="1" applyFill="1" applyBorder="1" applyAlignment="1">
      <alignment horizontal="right" vertical="center"/>
    </xf>
    <xf numFmtId="44" fontId="7" fillId="4" borderId="18" xfId="27" applyNumberFormat="1" applyFont="1" applyFill="1" applyBorder="1" applyAlignment="1">
      <alignment vertical="center"/>
    </xf>
    <xf numFmtId="44" fontId="7" fillId="4" borderId="18" xfId="27" applyNumberFormat="1" applyFont="1" applyFill="1" applyBorder="1" applyAlignment="1">
      <alignment vertical="center"/>
    </xf>
    <xf numFmtId="44" fontId="2" fillId="4" borderId="18" xfId="27" applyNumberFormat="1" applyFont="1" applyFill="1" applyBorder="1" applyAlignment="1">
      <alignment vertical="center"/>
    </xf>
    <xf numFmtId="44" fontId="2" fillId="4" borderId="18" xfId="27" applyNumberFormat="1" applyFont="1" applyFill="1" applyBorder="1" applyAlignment="1">
      <alignment vertical="center"/>
    </xf>
    <xf numFmtId="0" fontId="7" fillId="0" borderId="2" xfId="0" applyFont="1" applyFill="1" applyBorder="1" applyAlignment="1">
      <alignment horizontal="left" wrapText="1"/>
    </xf>
    <xf numFmtId="44" fontId="2" fillId="4" borderId="18" xfId="27" applyNumberFormat="1" applyFont="1" applyFill="1" applyBorder="1" applyAlignment="1">
      <alignment horizontal="center" vertical="center"/>
    </xf>
    <xf numFmtId="44" fontId="0" fillId="0" borderId="0" xfId="0" applyNumberFormat="1"/>
    <xf numFmtId="0" fontId="14" fillId="0" borderId="2" xfId="0" applyFont="1" applyFill="1" applyBorder="1" applyAlignment="1">
      <alignment horizontal="center" vertical="center"/>
    </xf>
    <xf numFmtId="44" fontId="14" fillId="0" borderId="9" xfId="27" applyNumberFormat="1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 wrapText="1"/>
    </xf>
    <xf numFmtId="0" fontId="14" fillId="0" borderId="2" xfId="31" applyFont="1" applyFill="1" applyBorder="1" applyAlignment="1">
      <alignment horizontal="center" vertical="center"/>
    </xf>
    <xf numFmtId="0" fontId="14" fillId="0" borderId="2" xfId="31" applyFont="1" applyFill="1" applyBorder="1" applyAlignment="1">
      <alignment horizontal="center"/>
    </xf>
    <xf numFmtId="44" fontId="31" fillId="4" borderId="18" xfId="27" applyNumberFormat="1" applyFont="1" applyFill="1" applyBorder="1"/>
    <xf numFmtId="0" fontId="14" fillId="3" borderId="2" xfId="14" applyFont="1" applyFill="1" applyBorder="1" applyAlignment="1">
      <alignment horizontal="center" vertical="center"/>
    </xf>
    <xf numFmtId="0" fontId="14" fillId="3" borderId="2" xfId="8" applyFont="1" applyFill="1" applyBorder="1" applyAlignment="1">
      <alignment horizontal="center" vertical="center"/>
    </xf>
    <xf numFmtId="0" fontId="14" fillId="0" borderId="2" xfId="14" applyFont="1" applyFill="1" applyBorder="1" applyAlignment="1">
      <alignment horizontal="center" wrapText="1"/>
    </xf>
    <xf numFmtId="0" fontId="6" fillId="0" borderId="2" xfId="0" applyFont="1" applyBorder="1" applyAlignment="1">
      <alignment horizontal="left"/>
    </xf>
    <xf numFmtId="0" fontId="6" fillId="4" borderId="2" xfId="0" applyFont="1" applyFill="1" applyBorder="1" applyAlignment="1"/>
    <xf numFmtId="0" fontId="2" fillId="0" borderId="5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2" xfId="0" applyFont="1" applyBorder="1" applyAlignment="1">
      <alignment horizontal="left"/>
    </xf>
    <xf numFmtId="0" fontId="2" fillId="0" borderId="5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6" fillId="4" borderId="2" xfId="0" applyFont="1" applyFill="1" applyBorder="1" applyAlignment="1"/>
    <xf numFmtId="0" fontId="6" fillId="0" borderId="2" xfId="0" applyFont="1" applyBorder="1" applyAlignment="1">
      <alignment horizontal="center"/>
    </xf>
    <xf numFmtId="0" fontId="6" fillId="0" borderId="2" xfId="0" applyFont="1" applyBorder="1" applyAlignment="1">
      <alignment horizontal="left"/>
    </xf>
    <xf numFmtId="0" fontId="6" fillId="4" borderId="2" xfId="0" applyFont="1" applyFill="1" applyBorder="1" applyAlignment="1"/>
    <xf numFmtId="0" fontId="2" fillId="0" borderId="5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2" xfId="0" applyFont="1" applyBorder="1" applyAlignment="1">
      <alignment horizontal="left"/>
    </xf>
    <xf numFmtId="0" fontId="2" fillId="0" borderId="5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6" fillId="4" borderId="2" xfId="0" applyFont="1" applyFill="1" applyBorder="1" applyAlignment="1"/>
    <xf numFmtId="0" fontId="6" fillId="0" borderId="2" xfId="0" applyFont="1" applyBorder="1" applyAlignment="1">
      <alignment horizontal="center"/>
    </xf>
    <xf numFmtId="0" fontId="7" fillId="2" borderId="2" xfId="27" applyFont="1" applyFill="1" applyBorder="1" applyAlignment="1">
      <alignment wrapText="1"/>
    </xf>
    <xf numFmtId="44" fontId="26" fillId="0" borderId="2" xfId="0" applyNumberFormat="1" applyFont="1" applyBorder="1" applyAlignment="1">
      <alignment horizontal="left"/>
    </xf>
    <xf numFmtId="0" fontId="30" fillId="4" borderId="2" xfId="0" applyFont="1" applyFill="1" applyBorder="1" applyAlignment="1">
      <alignment vertical="center"/>
    </xf>
    <xf numFmtId="44" fontId="26" fillId="0" borderId="2" xfId="0" applyNumberFormat="1" applyFont="1" applyBorder="1" applyAlignment="1">
      <alignment horizontal="center"/>
    </xf>
    <xf numFmtId="44" fontId="26" fillId="0" borderId="2" xfId="0" applyNumberFormat="1" applyFont="1" applyBorder="1" applyAlignment="1">
      <alignment horizontal="right"/>
    </xf>
    <xf numFmtId="0" fontId="19" fillId="0" borderId="2" xfId="0" applyFont="1" applyBorder="1" applyAlignment="1">
      <alignment horizontal="center"/>
    </xf>
    <xf numFmtId="44" fontId="19" fillId="0" borderId="2" xfId="0" applyNumberFormat="1" applyFont="1" applyBorder="1" applyAlignment="1">
      <alignment horizontal="center"/>
    </xf>
    <xf numFmtId="44" fontId="19" fillId="0" borderId="9" xfId="0" applyNumberFormat="1" applyFont="1" applyBorder="1" applyAlignment="1">
      <alignment horizontal="center"/>
    </xf>
    <xf numFmtId="0" fontId="19" fillId="0" borderId="5" xfId="0" applyFont="1" applyBorder="1" applyAlignment="1">
      <alignment horizontal="left" wrapText="1"/>
    </xf>
    <xf numFmtId="0" fontId="19" fillId="0" borderId="2" xfId="0" applyFont="1" applyBorder="1" applyAlignment="1">
      <alignment horizontal="center" vertical="center"/>
    </xf>
    <xf numFmtId="44" fontId="19" fillId="0" borderId="9" xfId="0" applyNumberFormat="1" applyFont="1" applyBorder="1" applyAlignment="1">
      <alignment horizontal="center" vertical="center"/>
    </xf>
    <xf numFmtId="44" fontId="17" fillId="4" borderId="9" xfId="0" applyNumberFormat="1" applyFont="1" applyFill="1" applyBorder="1" applyAlignment="1">
      <alignment horizontal="center"/>
    </xf>
    <xf numFmtId="0" fontId="16" fillId="6" borderId="2" xfId="0" applyFont="1" applyFill="1" applyBorder="1" applyAlignment="1">
      <alignment horizontal="center" wrapText="1"/>
    </xf>
    <xf numFmtId="0" fontId="16" fillId="6" borderId="5" xfId="0" applyFont="1" applyFill="1" applyBorder="1" applyAlignment="1">
      <alignment horizontal="center" vertical="center"/>
    </xf>
    <xf numFmtId="0" fontId="16" fillId="6" borderId="9" xfId="0" applyFont="1" applyFill="1" applyBorder="1" applyAlignment="1">
      <alignment horizontal="center" wrapText="1"/>
    </xf>
    <xf numFmtId="0" fontId="26" fillId="3" borderId="2" xfId="0" applyFont="1" applyFill="1" applyBorder="1" applyAlignment="1">
      <alignment horizontal="center"/>
    </xf>
    <xf numFmtId="0" fontId="14" fillId="0" borderId="2" xfId="14" applyFont="1" applyFill="1" applyBorder="1" applyAlignment="1">
      <alignment horizontal="center"/>
    </xf>
    <xf numFmtId="0" fontId="14" fillId="0" borderId="2" xfId="8" applyFont="1" applyFill="1" applyBorder="1" applyAlignment="1">
      <alignment horizontal="center" vertical="center"/>
    </xf>
    <xf numFmtId="44" fontId="14" fillId="4" borderId="9" xfId="27" applyNumberFormat="1" applyFont="1" applyFill="1" applyBorder="1"/>
    <xf numFmtId="44" fontId="26" fillId="0" borderId="9" xfId="0" applyNumberFormat="1" applyFont="1" applyBorder="1" applyAlignment="1">
      <alignment horizontal="left"/>
    </xf>
    <xf numFmtId="44" fontId="30" fillId="0" borderId="9" xfId="0" applyNumberFormat="1" applyFont="1" applyBorder="1"/>
    <xf numFmtId="0" fontId="14" fillId="3" borderId="2" xfId="0" applyNumberFormat="1" applyFont="1" applyFill="1" applyBorder="1" applyAlignment="1">
      <alignment horizontal="center"/>
    </xf>
    <xf numFmtId="0" fontId="14" fillId="0" borderId="2" xfId="31" applyFont="1" applyBorder="1" applyAlignment="1">
      <alignment horizontal="center"/>
    </xf>
    <xf numFmtId="0" fontId="14" fillId="0" borderId="2" xfId="31" applyFont="1" applyBorder="1" applyAlignment="1">
      <alignment horizontal="center" vertical="center"/>
    </xf>
    <xf numFmtId="44" fontId="14" fillId="4" borderId="2" xfId="27" applyNumberFormat="1" applyFont="1" applyFill="1" applyBorder="1" applyAlignment="1">
      <alignment horizontal="center" vertical="center"/>
    </xf>
    <xf numFmtId="44" fontId="31" fillId="0" borderId="9" xfId="27" applyNumberFormat="1" applyFont="1" applyBorder="1"/>
    <xf numFmtId="44" fontId="14" fillId="3" borderId="9" xfId="27" applyNumberFormat="1" applyFont="1" applyFill="1" applyBorder="1" applyAlignment="1">
      <alignment horizontal="left" vertical="center"/>
    </xf>
    <xf numFmtId="44" fontId="28" fillId="4" borderId="9" xfId="27" applyNumberFormat="1" applyFont="1" applyFill="1" applyBorder="1"/>
    <xf numFmtId="0" fontId="26" fillId="0" borderId="2" xfId="0" applyFont="1" applyFill="1" applyBorder="1" applyAlignment="1">
      <alignment horizontal="center"/>
    </xf>
    <xf numFmtId="44" fontId="31" fillId="3" borderId="9" xfId="27" applyNumberFormat="1" applyFont="1" applyFill="1" applyBorder="1"/>
    <xf numFmtId="0" fontId="14" fillId="0" borderId="5" xfId="31" applyFont="1" applyBorder="1" applyAlignment="1">
      <alignment horizontal="center"/>
    </xf>
    <xf numFmtId="44" fontId="31" fillId="0" borderId="9" xfId="27" applyNumberFormat="1" applyFont="1" applyBorder="1" applyAlignment="1">
      <alignment horizontal="center"/>
    </xf>
    <xf numFmtId="0" fontId="14" fillId="0" borderId="2" xfId="31" applyFont="1" applyFill="1" applyBorder="1" applyAlignment="1">
      <alignment horizontal="center" vertical="center" wrapText="1"/>
    </xf>
    <xf numFmtId="0" fontId="26" fillId="3" borderId="2" xfId="0" applyFont="1" applyFill="1" applyBorder="1" applyAlignment="1">
      <alignment horizontal="center" vertical="center"/>
    </xf>
    <xf numFmtId="44" fontId="31" fillId="0" borderId="9" xfId="27" applyNumberFormat="1" applyFont="1" applyBorder="1" applyAlignment="1">
      <alignment horizontal="center" vertical="center"/>
    </xf>
    <xf numFmtId="44" fontId="14" fillId="3" borderId="9" xfId="27" applyNumberFormat="1" applyFont="1" applyFill="1" applyBorder="1" applyAlignment="1">
      <alignment horizontal="center"/>
    </xf>
    <xf numFmtId="44" fontId="7" fillId="8" borderId="9" xfId="1" applyFont="1" applyFill="1" applyBorder="1" applyAlignment="1">
      <alignment horizontal="center" vertical="center"/>
    </xf>
    <xf numFmtId="44" fontId="7" fillId="3" borderId="9" xfId="1" applyFont="1" applyFill="1" applyBorder="1" applyAlignment="1">
      <alignment horizontal="center" vertical="center"/>
    </xf>
    <xf numFmtId="0" fontId="8" fillId="4" borderId="2" xfId="31" applyFont="1" applyFill="1" applyBorder="1" applyAlignment="1">
      <alignment horizontal="center"/>
    </xf>
    <xf numFmtId="0" fontId="14" fillId="3" borderId="2" xfId="31" applyFont="1" applyFill="1" applyBorder="1" applyAlignment="1">
      <alignment horizontal="center"/>
    </xf>
    <xf numFmtId="0" fontId="8" fillId="4" borderId="2" xfId="26" applyFont="1" applyFill="1" applyBorder="1" applyAlignment="1">
      <alignment horizontal="center"/>
    </xf>
    <xf numFmtId="0" fontId="17" fillId="0" borderId="0" xfId="0" applyFont="1" applyAlignment="1">
      <alignment horizontal="center"/>
    </xf>
    <xf numFmtId="0" fontId="14" fillId="0" borderId="5" xfId="31" applyFont="1" applyBorder="1" applyAlignment="1">
      <alignment horizontal="center" vertical="center"/>
    </xf>
    <xf numFmtId="0" fontId="14" fillId="3" borderId="0" xfId="26" applyFont="1" applyFill="1" applyBorder="1" applyAlignment="1">
      <alignment horizontal="center"/>
    </xf>
    <xf numFmtId="0" fontId="0" fillId="0" borderId="0" xfId="0" applyAlignment="1">
      <alignment horizontal="center"/>
    </xf>
    <xf numFmtId="0" fontId="37" fillId="3" borderId="2" xfId="8" applyFont="1" applyFill="1" applyBorder="1" applyAlignment="1">
      <alignment horizontal="center" vertical="center" wrapText="1"/>
    </xf>
    <xf numFmtId="0" fontId="14" fillId="3" borderId="2" xfId="31" applyFont="1" applyFill="1" applyBorder="1" applyAlignment="1">
      <alignment horizontal="center"/>
    </xf>
    <xf numFmtId="0" fontId="14" fillId="3" borderId="2" xfId="14" applyFont="1" applyFill="1" applyBorder="1" applyAlignment="1"/>
    <xf numFmtId="0" fontId="14" fillId="0" borderId="2" xfId="14" applyFont="1" applyFill="1" applyBorder="1" applyAlignment="1">
      <alignment horizontal="left"/>
    </xf>
    <xf numFmtId="0" fontId="27" fillId="4" borderId="2" xfId="31" applyFont="1" applyFill="1" applyBorder="1" applyAlignment="1">
      <alignment horizontal="center"/>
    </xf>
    <xf numFmtId="0" fontId="26" fillId="0" borderId="2" xfId="0" applyFont="1" applyBorder="1" applyAlignment="1">
      <alignment horizontal="center"/>
    </xf>
    <xf numFmtId="0" fontId="27" fillId="4" borderId="5" xfId="31" applyFont="1" applyFill="1" applyBorder="1" applyAlignment="1"/>
    <xf numFmtId="0" fontId="27" fillId="4" borderId="9" xfId="31" applyFont="1" applyFill="1" applyBorder="1" applyAlignment="1">
      <alignment horizontal="center"/>
    </xf>
    <xf numFmtId="44" fontId="14" fillId="4" borderId="2" xfId="14" applyNumberFormat="1" applyFont="1" applyFill="1" applyBorder="1" applyAlignment="1">
      <alignment horizontal="center" vertical="center"/>
    </xf>
    <xf numFmtId="0" fontId="14" fillId="3" borderId="2" xfId="0" applyFont="1" applyFill="1" applyBorder="1" applyAlignment="1">
      <alignment horizontal="center" wrapText="1"/>
    </xf>
    <xf numFmtId="44" fontId="27" fillId="4" borderId="9" xfId="31" applyNumberFormat="1" applyFont="1" applyFill="1" applyBorder="1" applyAlignment="1"/>
    <xf numFmtId="0" fontId="26" fillId="0" borderId="0" xfId="0" applyFont="1"/>
    <xf numFmtId="0" fontId="16" fillId="3" borderId="5" xfId="0" applyFont="1" applyFill="1" applyBorder="1" applyAlignment="1">
      <alignment horizontal="center" vertical="center"/>
    </xf>
    <xf numFmtId="0" fontId="16" fillId="3" borderId="2" xfId="0" applyFont="1" applyFill="1" applyBorder="1" applyAlignment="1">
      <alignment horizontal="center" wrapText="1"/>
    </xf>
    <xf numFmtId="0" fontId="16" fillId="3" borderId="9" xfId="0" applyFont="1" applyFill="1" applyBorder="1" applyAlignment="1">
      <alignment horizontal="center" wrapText="1"/>
    </xf>
    <xf numFmtId="0" fontId="19" fillId="3" borderId="5" xfId="0" applyFont="1" applyFill="1" applyBorder="1" applyAlignment="1">
      <alignment horizontal="left" wrapText="1"/>
    </xf>
    <xf numFmtId="0" fontId="19" fillId="3" borderId="2" xfId="0" applyFont="1" applyFill="1" applyBorder="1" applyAlignment="1">
      <alignment horizontal="center"/>
    </xf>
    <xf numFmtId="44" fontId="19" fillId="3" borderId="9" xfId="0" applyNumberFormat="1" applyFont="1" applyFill="1" applyBorder="1" applyAlignment="1">
      <alignment horizontal="center"/>
    </xf>
    <xf numFmtId="44" fontId="17" fillId="3" borderId="9" xfId="0" applyNumberFormat="1" applyFont="1" applyFill="1" applyBorder="1" applyAlignment="1">
      <alignment horizontal="center"/>
    </xf>
    <xf numFmtId="0" fontId="19" fillId="0" borderId="2" xfId="0" applyFont="1" applyBorder="1" applyAlignment="1">
      <alignment horizontal="center" vertical="center" wrapText="1"/>
    </xf>
    <xf numFmtId="0" fontId="7" fillId="3" borderId="2" xfId="31" applyFont="1" applyFill="1" applyBorder="1" applyAlignment="1">
      <alignment horizontal="center" vertical="center"/>
    </xf>
    <xf numFmtId="0" fontId="6" fillId="0" borderId="2" xfId="0" applyFont="1" applyBorder="1" applyAlignment="1">
      <alignment horizontal="left"/>
    </xf>
    <xf numFmtId="0" fontId="2" fillId="0" borderId="5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6" fillId="4" borderId="2" xfId="0" applyFont="1" applyFill="1" applyBorder="1" applyAlignment="1"/>
    <xf numFmtId="0" fontId="6" fillId="0" borderId="2" xfId="0" applyFont="1" applyBorder="1" applyAlignment="1">
      <alignment horizontal="center"/>
    </xf>
    <xf numFmtId="0" fontId="26" fillId="0" borderId="2" xfId="0" applyFont="1" applyBorder="1" applyAlignment="1">
      <alignment horizontal="center"/>
    </xf>
    <xf numFmtId="44" fontId="6" fillId="4" borderId="9" xfId="27" applyNumberFormat="1" applyFont="1" applyFill="1" applyBorder="1"/>
    <xf numFmtId="0" fontId="8" fillId="3" borderId="2" xfId="0" applyFont="1" applyFill="1" applyBorder="1" applyAlignment="1">
      <alignment horizontal="center" vertical="center" wrapText="1"/>
    </xf>
    <xf numFmtId="44" fontId="6" fillId="4" borderId="8" xfId="27" applyNumberFormat="1" applyFont="1" applyFill="1" applyBorder="1"/>
    <xf numFmtId="44" fontId="2" fillId="0" borderId="9" xfId="27" applyNumberFormat="1" applyFont="1" applyBorder="1" applyAlignment="1">
      <alignment vertical="center"/>
    </xf>
    <xf numFmtId="0" fontId="7" fillId="0" borderId="2" xfId="31" applyFont="1" applyFill="1" applyBorder="1" applyAlignment="1">
      <alignment horizontal="center" vertical="center"/>
    </xf>
    <xf numFmtId="0" fontId="8" fillId="0" borderId="9" xfId="31" applyFont="1" applyBorder="1" applyAlignment="1">
      <alignment horizontal="center"/>
    </xf>
    <xf numFmtId="0" fontId="8" fillId="0" borderId="5" xfId="31" applyFont="1" applyBorder="1"/>
    <xf numFmtId="0" fontId="8" fillId="0" borderId="2" xfId="31" applyFont="1" applyBorder="1" applyAlignment="1">
      <alignment horizontal="center"/>
    </xf>
    <xf numFmtId="0" fontId="7" fillId="0" borderId="2" xfId="0" applyFont="1" applyFill="1" applyBorder="1" applyAlignment="1">
      <alignment vertical="center" wrapText="1"/>
    </xf>
    <xf numFmtId="0" fontId="7" fillId="0" borderId="2" xfId="0" applyFont="1" applyFill="1" applyBorder="1" applyAlignment="1">
      <alignment horizontal="justify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19" fillId="3" borderId="5" xfId="0" applyFont="1" applyFill="1" applyBorder="1" applyAlignment="1">
      <alignment horizontal="left" vertical="top" wrapText="1"/>
    </xf>
    <xf numFmtId="44" fontId="17" fillId="4" borderId="8" xfId="0" applyNumberFormat="1" applyFont="1" applyFill="1" applyBorder="1" applyAlignment="1">
      <alignment horizontal="center"/>
    </xf>
    <xf numFmtId="44" fontId="7" fillId="4" borderId="2" xfId="14" applyNumberFormat="1" applyFont="1" applyFill="1" applyBorder="1" applyAlignment="1">
      <alignment horizontal="center" vertical="center"/>
    </xf>
    <xf numFmtId="0" fontId="14" fillId="0" borderId="18" xfId="14" applyFont="1" applyFill="1" applyBorder="1" applyAlignment="1">
      <alignment horizontal="left"/>
    </xf>
    <xf numFmtId="0" fontId="14" fillId="0" borderId="13" xfId="14" applyFont="1" applyFill="1" applyBorder="1" applyAlignment="1">
      <alignment horizontal="left"/>
    </xf>
    <xf numFmtId="0" fontId="14" fillId="0" borderId="17" xfId="14" applyFont="1" applyFill="1" applyBorder="1" applyAlignment="1">
      <alignment horizontal="left"/>
    </xf>
    <xf numFmtId="0" fontId="14" fillId="3" borderId="2" xfId="0" applyFont="1" applyFill="1" applyBorder="1" applyAlignment="1">
      <alignment horizontal="center" vertical="center" wrapText="1"/>
    </xf>
    <xf numFmtId="0" fontId="8" fillId="4" borderId="2" xfId="26" applyFont="1" applyFill="1" applyBorder="1" applyAlignment="1">
      <alignment horizontal="center"/>
    </xf>
    <xf numFmtId="44" fontId="14" fillId="3" borderId="2" xfId="27" applyNumberFormat="1" applyFont="1" applyFill="1" applyBorder="1" applyAlignment="1">
      <alignment horizontal="center" vertical="center"/>
    </xf>
    <xf numFmtId="44" fontId="27" fillId="4" borderId="2" xfId="27" applyNumberFormat="1" applyFont="1" applyFill="1" applyBorder="1"/>
    <xf numFmtId="44" fontId="17" fillId="3" borderId="8" xfId="0" applyNumberFormat="1" applyFont="1" applyFill="1" applyBorder="1" applyAlignment="1">
      <alignment horizontal="center"/>
    </xf>
    <xf numFmtId="44" fontId="27" fillId="4" borderId="7" xfId="27" applyNumberFormat="1" applyFont="1" applyFill="1" applyBorder="1"/>
    <xf numFmtId="44" fontId="27" fillId="7" borderId="8" xfId="27" applyNumberFormat="1" applyFont="1" applyFill="1" applyBorder="1"/>
    <xf numFmtId="44" fontId="26" fillId="0" borderId="20" xfId="0" applyNumberFormat="1" applyFont="1" applyBorder="1" applyAlignment="1">
      <alignment horizontal="center"/>
    </xf>
    <xf numFmtId="44" fontId="2" fillId="3" borderId="9" xfId="0" applyNumberFormat="1" applyFont="1" applyFill="1" applyBorder="1" applyAlignment="1">
      <alignment horizontal="left"/>
    </xf>
    <xf numFmtId="0" fontId="36" fillId="0" borderId="0" xfId="14" applyFont="1" applyAlignment="1"/>
    <xf numFmtId="0" fontId="6" fillId="0" borderId="2" xfId="0" applyFont="1" applyBorder="1" applyAlignment="1">
      <alignment horizontal="left"/>
    </xf>
    <xf numFmtId="0" fontId="2" fillId="0" borderId="5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6" fillId="4" borderId="2" xfId="0" applyFont="1" applyFill="1" applyBorder="1" applyAlignment="1"/>
    <xf numFmtId="0" fontId="6" fillId="0" borderId="2" xfId="0" applyFont="1" applyBorder="1" applyAlignment="1">
      <alignment horizontal="center"/>
    </xf>
    <xf numFmtId="4" fontId="0" fillId="0" borderId="0" xfId="0" applyNumberFormat="1"/>
    <xf numFmtId="4" fontId="39" fillId="0" borderId="0" xfId="0" applyNumberFormat="1" applyFont="1"/>
    <xf numFmtId="2" fontId="0" fillId="0" borderId="0" xfId="0" applyNumberFormat="1"/>
    <xf numFmtId="0" fontId="28" fillId="4" borderId="2" xfId="0" applyFont="1" applyFill="1" applyBorder="1" applyAlignment="1">
      <alignment horizontal="left" vertical="center" wrapText="1"/>
    </xf>
    <xf numFmtId="0" fontId="26" fillId="0" borderId="2" xfId="0" applyFont="1" applyBorder="1" applyAlignment="1">
      <alignment horizontal="center"/>
    </xf>
    <xf numFmtId="0" fontId="30" fillId="4" borderId="2" xfId="0" applyFont="1" applyFill="1" applyBorder="1" applyAlignment="1">
      <alignment horizontal="center"/>
    </xf>
    <xf numFmtId="0" fontId="30" fillId="4" borderId="2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left"/>
    </xf>
    <xf numFmtId="0" fontId="2" fillId="0" borderId="5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6" fillId="4" borderId="2" xfId="0" applyFont="1" applyFill="1" applyBorder="1" applyAlignment="1"/>
    <xf numFmtId="0" fontId="6" fillId="0" borderId="2" xfId="0" applyFont="1" applyBorder="1" applyAlignment="1">
      <alignment horizontal="center"/>
    </xf>
    <xf numFmtId="0" fontId="14" fillId="3" borderId="2" xfId="31" applyFont="1" applyFill="1" applyBorder="1" applyAlignment="1">
      <alignment horizontal="center"/>
    </xf>
    <xf numFmtId="0" fontId="8" fillId="4" borderId="2" xfId="31" applyFont="1" applyFill="1" applyBorder="1" applyAlignment="1">
      <alignment horizontal="center"/>
    </xf>
    <xf numFmtId="0" fontId="27" fillId="4" borderId="2" xfId="14" applyFont="1" applyFill="1" applyBorder="1" applyAlignment="1">
      <alignment horizontal="center" vertical="center"/>
    </xf>
    <xf numFmtId="0" fontId="26" fillId="0" borderId="2" xfId="0" applyFont="1" applyBorder="1"/>
    <xf numFmtId="0" fontId="27" fillId="4" borderId="2" xfId="14" applyFont="1" applyFill="1" applyBorder="1" applyAlignment="1">
      <alignment horizontal="center" wrapText="1"/>
    </xf>
    <xf numFmtId="44" fontId="14" fillId="0" borderId="2" xfId="15" applyNumberFormat="1" applyFont="1" applyBorder="1"/>
    <xf numFmtId="44" fontId="26" fillId="0" borderId="2" xfId="0" applyNumberFormat="1" applyFont="1" applyBorder="1" applyAlignment="1"/>
    <xf numFmtId="44" fontId="30" fillId="4" borderId="2" xfId="0" applyNumberFormat="1" applyFont="1" applyFill="1" applyBorder="1" applyAlignment="1">
      <alignment horizontal="center"/>
    </xf>
    <xf numFmtId="44" fontId="30" fillId="4" borderId="2" xfId="0" applyNumberFormat="1" applyFont="1" applyFill="1" applyBorder="1" applyAlignment="1"/>
    <xf numFmtId="0" fontId="28" fillId="4" borderId="2" xfId="0" applyFont="1" applyFill="1" applyBorder="1" applyAlignment="1">
      <alignment vertical="center" wrapText="1"/>
    </xf>
    <xf numFmtId="44" fontId="26" fillId="4" borderId="2" xfId="0" applyNumberFormat="1" applyFont="1" applyFill="1" applyBorder="1" applyAlignment="1">
      <alignment horizontal="center"/>
    </xf>
    <xf numFmtId="44" fontId="26" fillId="4" borderId="2" xfId="0" applyNumberFormat="1" applyFont="1" applyFill="1" applyBorder="1"/>
    <xf numFmtId="0" fontId="0" fillId="0" borderId="28" xfId="0" applyBorder="1"/>
    <xf numFmtId="44" fontId="30" fillId="4" borderId="2" xfId="0" applyNumberFormat="1" applyFont="1" applyFill="1" applyBorder="1"/>
    <xf numFmtId="0" fontId="6" fillId="0" borderId="2" xfId="0" applyFont="1" applyBorder="1" applyAlignment="1">
      <alignment horizontal="left"/>
    </xf>
    <xf numFmtId="0" fontId="6" fillId="4" borderId="2" xfId="0" applyFont="1" applyFill="1" applyBorder="1" applyAlignment="1"/>
    <xf numFmtId="0" fontId="2" fillId="0" borderId="5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19" fillId="0" borderId="2" xfId="0" applyFont="1" applyFill="1" applyBorder="1"/>
    <xf numFmtId="10" fontId="8" fillId="4" borderId="3" xfId="2" applyNumberFormat="1" applyFont="1" applyFill="1" applyBorder="1" applyAlignment="1">
      <alignment horizontal="center"/>
    </xf>
    <xf numFmtId="44" fontId="8" fillId="4" borderId="8" xfId="1" applyFont="1" applyFill="1" applyBorder="1"/>
    <xf numFmtId="10" fontId="8" fillId="4" borderId="3" xfId="0" applyNumberFormat="1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/>
    </xf>
    <xf numFmtId="44" fontId="6" fillId="3" borderId="8" xfId="0" applyNumberFormat="1" applyFont="1" applyFill="1" applyBorder="1"/>
    <xf numFmtId="44" fontId="14" fillId="3" borderId="2" xfId="27" applyNumberFormat="1" applyFont="1" applyFill="1" applyBorder="1" applyAlignment="1">
      <alignment vertical="center"/>
    </xf>
    <xf numFmtId="0" fontId="8" fillId="4" borderId="2" xfId="31" applyFont="1" applyFill="1" applyBorder="1" applyAlignment="1"/>
    <xf numFmtId="44" fontId="14" fillId="0" borderId="2" xfId="27" applyNumberFormat="1" applyFont="1" applyFill="1" applyBorder="1" applyAlignment="1">
      <alignment horizontal="center" vertical="center"/>
    </xf>
    <xf numFmtId="44" fontId="7" fillId="4" borderId="2" xfId="27" applyNumberFormat="1" applyFont="1" applyFill="1" applyBorder="1" applyAlignment="1">
      <alignment vertical="center"/>
    </xf>
    <xf numFmtId="0" fontId="6" fillId="4" borderId="6" xfId="0" applyFont="1" applyFill="1" applyBorder="1" applyAlignment="1">
      <alignment horizontal="center"/>
    </xf>
    <xf numFmtId="0" fontId="6" fillId="4" borderId="3" xfId="0" applyFont="1" applyFill="1" applyBorder="1" applyAlignment="1">
      <alignment horizontal="center"/>
    </xf>
    <xf numFmtId="0" fontId="16" fillId="0" borderId="5" xfId="0" applyFont="1" applyBorder="1" applyAlignment="1">
      <alignment horizontal="left" wrapText="1"/>
    </xf>
    <xf numFmtId="0" fontId="16" fillId="0" borderId="2" xfId="0" applyFont="1" applyBorder="1" applyAlignment="1">
      <alignment horizontal="left" wrapText="1"/>
    </xf>
    <xf numFmtId="0" fontId="16" fillId="0" borderId="9" xfId="0" applyFont="1" applyBorder="1" applyAlignment="1">
      <alignment horizontal="left" wrapText="1"/>
    </xf>
    <xf numFmtId="0" fontId="8" fillId="2" borderId="22" xfId="0" applyFont="1" applyFill="1" applyBorder="1" applyAlignment="1">
      <alignment horizontal="center" vertical="center" wrapText="1"/>
    </xf>
    <xf numFmtId="0" fontId="8" fillId="2" borderId="13" xfId="0" applyFont="1" applyFill="1" applyBorder="1" applyAlignment="1">
      <alignment horizontal="center" vertical="center" wrapText="1"/>
    </xf>
    <xf numFmtId="0" fontId="8" fillId="2" borderId="23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left" vertical="center" wrapText="1"/>
    </xf>
    <xf numFmtId="0" fontId="8" fillId="2" borderId="2" xfId="0" applyFont="1" applyFill="1" applyBorder="1" applyAlignment="1">
      <alignment horizontal="left" vertical="center" wrapText="1"/>
    </xf>
    <xf numFmtId="0" fontId="8" fillId="2" borderId="9" xfId="0" applyFont="1" applyFill="1" applyBorder="1" applyAlignment="1">
      <alignment horizontal="left" vertical="center" wrapText="1"/>
    </xf>
    <xf numFmtId="0" fontId="7" fillId="2" borderId="2" xfId="0" applyFont="1" applyFill="1" applyBorder="1" applyAlignment="1">
      <alignment horizontal="left"/>
    </xf>
    <xf numFmtId="0" fontId="2" fillId="0" borderId="2" xfId="0" applyFont="1" applyBorder="1" applyAlignment="1">
      <alignment horizontal="left"/>
    </xf>
    <xf numFmtId="0" fontId="8" fillId="2" borderId="5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8" fillId="3" borderId="22" xfId="0" applyFont="1" applyFill="1" applyBorder="1" applyAlignment="1">
      <alignment horizontal="center" vertical="center" wrapText="1"/>
    </xf>
    <xf numFmtId="0" fontId="8" fillId="3" borderId="13" xfId="0" applyFont="1" applyFill="1" applyBorder="1" applyAlignment="1">
      <alignment horizontal="center" vertical="center" wrapText="1"/>
    </xf>
    <xf numFmtId="0" fontId="8" fillId="3" borderId="23" xfId="0" applyFont="1" applyFill="1" applyBorder="1" applyAlignment="1">
      <alignment horizontal="center" vertical="center" wrapText="1"/>
    </xf>
    <xf numFmtId="0" fontId="7" fillId="2" borderId="2" xfId="27" applyFont="1" applyFill="1" applyBorder="1" applyAlignment="1">
      <alignment horizontal="left" wrapText="1"/>
    </xf>
    <xf numFmtId="0" fontId="6" fillId="4" borderId="2" xfId="0" applyFont="1" applyFill="1" applyBorder="1" applyAlignment="1"/>
    <xf numFmtId="0" fontId="2" fillId="0" borderId="2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2" fillId="0" borderId="23" xfId="0" applyFont="1" applyBorder="1" applyAlignment="1">
      <alignment horizontal="center"/>
    </xf>
    <xf numFmtId="0" fontId="6" fillId="3" borderId="2" xfId="0" applyFont="1" applyFill="1" applyBorder="1" applyAlignment="1">
      <alignment horizontal="left"/>
    </xf>
    <xf numFmtId="0" fontId="6" fillId="3" borderId="9" xfId="0" applyFont="1" applyFill="1" applyBorder="1" applyAlignment="1">
      <alignment horizontal="left"/>
    </xf>
    <xf numFmtId="0" fontId="8" fillId="3" borderId="5" xfId="0" applyFont="1" applyFill="1" applyBorder="1" applyAlignment="1">
      <alignment horizontal="right" vertical="center" wrapText="1"/>
    </xf>
    <xf numFmtId="0" fontId="8" fillId="3" borderId="2" xfId="0" applyFont="1" applyFill="1" applyBorder="1" applyAlignment="1">
      <alignment horizontal="right" vertical="center" wrapText="1"/>
    </xf>
    <xf numFmtId="0" fontId="8" fillId="4" borderId="5" xfId="0" applyFont="1" applyFill="1" applyBorder="1" applyAlignment="1">
      <alignment horizontal="right" vertical="center" wrapText="1"/>
    </xf>
    <xf numFmtId="0" fontId="8" fillId="4" borderId="2" xfId="0" applyFont="1" applyFill="1" applyBorder="1" applyAlignment="1">
      <alignment horizontal="right" vertical="center" wrapText="1"/>
    </xf>
    <xf numFmtId="0" fontId="6" fillId="4" borderId="5" xfId="0" applyFont="1" applyFill="1" applyBorder="1" applyAlignment="1">
      <alignment horizontal="center"/>
    </xf>
    <xf numFmtId="0" fontId="6" fillId="4" borderId="2" xfId="0" applyFont="1" applyFill="1" applyBorder="1" applyAlignment="1">
      <alignment horizontal="center"/>
    </xf>
    <xf numFmtId="0" fontId="8" fillId="4" borderId="5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wrapText="1"/>
    </xf>
    <xf numFmtId="0" fontId="16" fillId="0" borderId="5" xfId="0" applyFont="1" applyFill="1" applyBorder="1" applyAlignment="1">
      <alignment horizontal="left" wrapText="1"/>
    </xf>
    <xf numFmtId="0" fontId="16" fillId="0" borderId="2" xfId="0" applyFont="1" applyFill="1" applyBorder="1" applyAlignment="1">
      <alignment horizontal="left" wrapText="1"/>
    </xf>
    <xf numFmtId="0" fontId="16" fillId="0" borderId="9" xfId="0" applyFont="1" applyFill="1" applyBorder="1" applyAlignment="1">
      <alignment horizontal="left" wrapText="1"/>
    </xf>
    <xf numFmtId="0" fontId="6" fillId="0" borderId="2" xfId="0" applyFont="1" applyBorder="1" applyAlignment="1">
      <alignment horizontal="left"/>
    </xf>
    <xf numFmtId="0" fontId="0" fillId="0" borderId="2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23" xfId="0" applyBorder="1" applyAlignment="1">
      <alignment horizontal="center"/>
    </xf>
    <xf numFmtId="0" fontId="7" fillId="0" borderId="2" xfId="27" applyFont="1" applyFill="1" applyBorder="1" applyAlignment="1">
      <alignment horizontal="left" wrapText="1"/>
    </xf>
    <xf numFmtId="0" fontId="15" fillId="0" borderId="2" xfId="0" applyFont="1" applyBorder="1" applyAlignment="1">
      <alignment horizontal="left" wrapText="1"/>
    </xf>
    <xf numFmtId="0" fontId="15" fillId="0" borderId="9" xfId="0" applyFont="1" applyBorder="1" applyAlignment="1">
      <alignment horizontal="left" wrapText="1"/>
    </xf>
    <xf numFmtId="0" fontId="16" fillId="0" borderId="22" xfId="0" applyFont="1" applyFill="1" applyBorder="1" applyAlignment="1">
      <alignment horizontal="left" wrapText="1"/>
    </xf>
    <xf numFmtId="0" fontId="16" fillId="0" borderId="13" xfId="0" applyFont="1" applyFill="1" applyBorder="1" applyAlignment="1">
      <alignment horizontal="left" wrapText="1"/>
    </xf>
    <xf numFmtId="0" fontId="16" fillId="0" borderId="23" xfId="0" applyFont="1" applyFill="1" applyBorder="1" applyAlignment="1">
      <alignment horizontal="left" wrapText="1"/>
    </xf>
    <xf numFmtId="0" fontId="8" fillId="4" borderId="5" xfId="0" applyFont="1" applyFill="1" applyBorder="1" applyAlignment="1">
      <alignment horizontal="center"/>
    </xf>
    <xf numFmtId="0" fontId="8" fillId="4" borderId="2" xfId="0" applyFont="1" applyFill="1" applyBorder="1" applyAlignment="1">
      <alignment horizontal="center"/>
    </xf>
    <xf numFmtId="0" fontId="8" fillId="2" borderId="22" xfId="0" applyFont="1" applyFill="1" applyBorder="1" applyAlignment="1">
      <alignment horizontal="center"/>
    </xf>
    <xf numFmtId="0" fontId="8" fillId="2" borderId="13" xfId="0" applyFont="1" applyFill="1" applyBorder="1" applyAlignment="1">
      <alignment horizontal="center"/>
    </xf>
    <xf numFmtId="0" fontId="8" fillId="2" borderId="23" xfId="0" applyFont="1" applyFill="1" applyBorder="1" applyAlignment="1">
      <alignment horizontal="center"/>
    </xf>
    <xf numFmtId="0" fontId="6" fillId="4" borderId="2" xfId="0" applyFont="1" applyFill="1" applyBorder="1" applyAlignment="1">
      <alignment horizontal="left"/>
    </xf>
    <xf numFmtId="0" fontId="3" fillId="4" borderId="5" xfId="0" applyFont="1" applyFill="1" applyBorder="1" applyAlignment="1">
      <alignment horizontal="left" vertical="center" wrapText="1"/>
    </xf>
    <xf numFmtId="0" fontId="3" fillId="4" borderId="2" xfId="0" applyFont="1" applyFill="1" applyBorder="1" applyAlignment="1">
      <alignment horizontal="left" vertical="center" wrapText="1"/>
    </xf>
    <xf numFmtId="0" fontId="3" fillId="4" borderId="9" xfId="0" applyFont="1" applyFill="1" applyBorder="1" applyAlignment="1">
      <alignment horizontal="left" vertical="center" wrapText="1"/>
    </xf>
    <xf numFmtId="0" fontId="2" fillId="3" borderId="2" xfId="0" applyFont="1" applyFill="1" applyBorder="1" applyAlignment="1">
      <alignment horizontal="left" wrapText="1"/>
    </xf>
    <xf numFmtId="0" fontId="2" fillId="3" borderId="2" xfId="0" applyFont="1" applyFill="1" applyBorder="1" applyAlignment="1">
      <alignment horizontal="left"/>
    </xf>
    <xf numFmtId="0" fontId="2" fillId="0" borderId="2" xfId="0" applyFont="1" applyBorder="1" applyAlignment="1">
      <alignment horizontal="left" wrapText="1"/>
    </xf>
    <xf numFmtId="0" fontId="2" fillId="0" borderId="5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5" fillId="0" borderId="5" xfId="0" applyFont="1" applyBorder="1" applyAlignment="1">
      <alignment horizontal="left" vertical="top"/>
    </xf>
    <xf numFmtId="0" fontId="5" fillId="0" borderId="2" xfId="0" applyFont="1" applyBorder="1" applyAlignment="1">
      <alignment horizontal="left" vertical="top"/>
    </xf>
    <xf numFmtId="0" fontId="5" fillId="0" borderId="9" xfId="0" applyFont="1" applyBorder="1" applyAlignment="1">
      <alignment horizontal="left" vertical="top"/>
    </xf>
    <xf numFmtId="0" fontId="6" fillId="0" borderId="5" xfId="0" applyFont="1" applyBorder="1" applyAlignment="1">
      <alignment horizontal="left"/>
    </xf>
    <xf numFmtId="0" fontId="6" fillId="0" borderId="9" xfId="0" applyFont="1" applyBorder="1" applyAlignment="1">
      <alignment horizontal="left"/>
    </xf>
    <xf numFmtId="0" fontId="6" fillId="0" borderId="0" xfId="0" applyFont="1" applyBorder="1" applyAlignment="1">
      <alignment horizontal="center" vertical="center" wrapText="1"/>
    </xf>
    <xf numFmtId="0" fontId="3" fillId="4" borderId="4" xfId="0" applyFont="1" applyFill="1" applyBorder="1" applyAlignment="1">
      <alignment horizontal="left" vertical="center" wrapText="1"/>
    </xf>
    <xf numFmtId="0" fontId="3" fillId="4" borderId="1" xfId="0" applyFont="1" applyFill="1" applyBorder="1" applyAlignment="1">
      <alignment horizontal="left" vertical="center" wrapText="1"/>
    </xf>
    <xf numFmtId="0" fontId="3" fillId="4" borderId="7" xfId="0" applyFont="1" applyFill="1" applyBorder="1" applyAlignment="1">
      <alignment horizontal="left" vertical="center" wrapText="1"/>
    </xf>
    <xf numFmtId="0" fontId="6" fillId="3" borderId="18" xfId="0" applyFont="1" applyFill="1" applyBorder="1" applyAlignment="1">
      <alignment horizontal="left" vertical="center" wrapText="1"/>
    </xf>
    <xf numFmtId="0" fontId="6" fillId="3" borderId="23" xfId="0" applyFont="1" applyFill="1" applyBorder="1" applyAlignment="1">
      <alignment horizontal="left" vertical="center" wrapText="1"/>
    </xf>
    <xf numFmtId="0" fontId="6" fillId="3" borderId="22" xfId="0" applyFont="1" applyFill="1" applyBorder="1" applyAlignment="1">
      <alignment horizontal="left" vertical="center" wrapText="1"/>
    </xf>
    <xf numFmtId="0" fontId="8" fillId="2" borderId="9" xfId="0" applyFont="1" applyFill="1" applyBorder="1" applyAlignment="1">
      <alignment horizontal="center" vertical="center" wrapText="1"/>
    </xf>
    <xf numFmtId="0" fontId="0" fillId="0" borderId="5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9" xfId="0" applyBorder="1" applyAlignment="1">
      <alignment horizontal="center"/>
    </xf>
    <xf numFmtId="0" fontId="8" fillId="2" borderId="5" xfId="0" applyFont="1" applyFill="1" applyBorder="1" applyAlignment="1">
      <alignment horizontal="center"/>
    </xf>
    <xf numFmtId="0" fontId="8" fillId="2" borderId="2" xfId="0" applyFont="1" applyFill="1" applyBorder="1" applyAlignment="1">
      <alignment horizontal="center"/>
    </xf>
    <xf numFmtId="0" fontId="8" fillId="2" borderId="9" xfId="0" applyFont="1" applyFill="1" applyBorder="1" applyAlignment="1">
      <alignment horizontal="center"/>
    </xf>
    <xf numFmtId="0" fontId="8" fillId="3" borderId="5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wrapText="1"/>
    </xf>
    <xf numFmtId="0" fontId="8" fillId="3" borderId="9" xfId="0" applyFont="1" applyFill="1" applyBorder="1" applyAlignment="1">
      <alignment horizontal="center" vertical="center" wrapText="1"/>
    </xf>
    <xf numFmtId="0" fontId="6" fillId="0" borderId="6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3" borderId="1" xfId="0" applyFont="1" applyFill="1" applyBorder="1" applyAlignment="1">
      <alignment horizontal="left"/>
    </xf>
    <xf numFmtId="0" fontId="6" fillId="3" borderId="7" xfId="0" applyFont="1" applyFill="1" applyBorder="1" applyAlignment="1">
      <alignment horizontal="left"/>
    </xf>
    <xf numFmtId="0" fontId="8" fillId="4" borderId="6" xfId="0" applyFont="1" applyFill="1" applyBorder="1" applyAlignment="1">
      <alignment horizontal="center"/>
    </xf>
    <xf numFmtId="0" fontId="8" fillId="4" borderId="3" xfId="0" applyFont="1" applyFill="1" applyBorder="1" applyAlignment="1">
      <alignment horizontal="center"/>
    </xf>
    <xf numFmtId="0" fontId="16" fillId="0" borderId="4" xfId="0" applyFont="1" applyBorder="1" applyAlignment="1">
      <alignment horizontal="left" wrapText="1"/>
    </xf>
    <xf numFmtId="0" fontId="16" fillId="0" borderId="1" xfId="0" applyFont="1" applyBorder="1" applyAlignment="1">
      <alignment horizontal="left" wrapText="1"/>
    </xf>
    <xf numFmtId="0" fontId="16" fillId="0" borderId="7" xfId="0" applyFont="1" applyBorder="1" applyAlignment="1">
      <alignment horizontal="left" wrapText="1"/>
    </xf>
    <xf numFmtId="0" fontId="8" fillId="2" borderId="28" xfId="0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8" fillId="2" borderId="33" xfId="0" applyFont="1" applyFill="1" applyBorder="1" applyAlignment="1">
      <alignment horizontal="center"/>
    </xf>
    <xf numFmtId="0" fontId="6" fillId="0" borderId="5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3" borderId="5" xfId="0" applyFont="1" applyFill="1" applyBorder="1" applyAlignment="1">
      <alignment horizontal="left" vertical="center" wrapText="1"/>
    </xf>
    <xf numFmtId="0" fontId="6" fillId="3" borderId="2" xfId="0" applyFont="1" applyFill="1" applyBorder="1" applyAlignment="1">
      <alignment horizontal="left" vertical="center" wrapText="1"/>
    </xf>
    <xf numFmtId="0" fontId="6" fillId="3" borderId="9" xfId="0" applyFont="1" applyFill="1" applyBorder="1" applyAlignment="1">
      <alignment horizontal="left" vertical="center" wrapText="1"/>
    </xf>
    <xf numFmtId="0" fontId="8" fillId="2" borderId="29" xfId="0" applyFont="1" applyFill="1" applyBorder="1" applyAlignment="1">
      <alignment horizontal="center" vertical="center" wrapText="1"/>
    </xf>
    <xf numFmtId="0" fontId="8" fillId="2" borderId="31" xfId="0" applyFont="1" applyFill="1" applyBorder="1" applyAlignment="1">
      <alignment horizontal="center" vertical="center" wrapText="1"/>
    </xf>
    <xf numFmtId="0" fontId="8" fillId="2" borderId="32" xfId="0" applyFont="1" applyFill="1" applyBorder="1" applyAlignment="1">
      <alignment horizontal="center" vertical="center" wrapText="1"/>
    </xf>
    <xf numFmtId="0" fontId="8" fillId="2" borderId="20" xfId="0" applyFont="1" applyFill="1" applyBorder="1" applyAlignment="1">
      <alignment horizontal="center" vertical="center" wrapText="1"/>
    </xf>
    <xf numFmtId="0" fontId="8" fillId="4" borderId="6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8" fillId="0" borderId="0" xfId="0" applyFont="1" applyBorder="1" applyAlignment="1">
      <alignment horizontal="left" vertical="center" wrapText="1"/>
    </xf>
    <xf numFmtId="0" fontId="8" fillId="0" borderId="4" xfId="0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8" fillId="0" borderId="7" xfId="0" applyFont="1" applyBorder="1" applyAlignment="1">
      <alignment horizontal="left" vertical="center"/>
    </xf>
    <xf numFmtId="0" fontId="8" fillId="4" borderId="5" xfId="26" applyFont="1" applyFill="1" applyBorder="1" applyAlignment="1">
      <alignment horizontal="right"/>
    </xf>
    <xf numFmtId="0" fontId="8" fillId="4" borderId="2" xfId="26" applyFont="1" applyFill="1" applyBorder="1" applyAlignment="1">
      <alignment horizontal="right"/>
    </xf>
    <xf numFmtId="0" fontId="8" fillId="4" borderId="6" xfId="26" applyFont="1" applyFill="1" applyBorder="1" applyAlignment="1">
      <alignment horizontal="right"/>
    </xf>
    <xf numFmtId="0" fontId="8" fillId="4" borderId="3" xfId="26" applyFont="1" applyFill="1" applyBorder="1" applyAlignment="1">
      <alignment horizontal="right"/>
    </xf>
    <xf numFmtId="0" fontId="8" fillId="4" borderId="5" xfId="31" applyFont="1" applyFill="1" applyBorder="1" applyAlignment="1">
      <alignment horizontal="right"/>
    </xf>
    <xf numFmtId="0" fontId="8" fillId="4" borderId="2" xfId="31" applyFont="1" applyFill="1" applyBorder="1" applyAlignment="1">
      <alignment horizontal="right"/>
    </xf>
    <xf numFmtId="0" fontId="8" fillId="4" borderId="6" xfId="31" applyFont="1" applyFill="1" applyBorder="1" applyAlignment="1">
      <alignment horizontal="right"/>
    </xf>
    <xf numFmtId="0" fontId="8" fillId="4" borderId="3" xfId="31" applyFont="1" applyFill="1" applyBorder="1" applyAlignment="1">
      <alignment horizontal="right"/>
    </xf>
    <xf numFmtId="0" fontId="8" fillId="3" borderId="4" xfId="0" applyFont="1" applyFill="1" applyBorder="1" applyAlignment="1">
      <alignment horizontal="left" vertical="center"/>
    </xf>
    <xf numFmtId="0" fontId="8" fillId="3" borderId="1" xfId="0" applyFont="1" applyFill="1" applyBorder="1" applyAlignment="1">
      <alignment horizontal="left" vertical="center"/>
    </xf>
    <xf numFmtId="0" fontId="8" fillId="3" borderId="7" xfId="0" applyFont="1" applyFill="1" applyBorder="1" applyAlignment="1">
      <alignment horizontal="left" vertical="center"/>
    </xf>
    <xf numFmtId="0" fontId="14" fillId="3" borderId="2" xfId="14" applyFont="1" applyFill="1" applyBorder="1" applyAlignment="1"/>
    <xf numFmtId="0" fontId="8" fillId="6" borderId="5" xfId="31" applyFont="1" applyFill="1" applyBorder="1" applyAlignment="1">
      <alignment horizontal="center"/>
    </xf>
    <xf numFmtId="0" fontId="8" fillId="6" borderId="2" xfId="31" applyFont="1" applyFill="1" applyBorder="1" applyAlignment="1">
      <alignment horizontal="center"/>
    </xf>
    <xf numFmtId="0" fontId="8" fillId="6" borderId="9" xfId="31" applyFont="1" applyFill="1" applyBorder="1" applyAlignment="1">
      <alignment horizontal="center"/>
    </xf>
    <xf numFmtId="0" fontId="8" fillId="4" borderId="2" xfId="31" applyFont="1" applyFill="1" applyBorder="1" applyAlignment="1">
      <alignment horizontal="center"/>
    </xf>
    <xf numFmtId="0" fontId="8" fillId="4" borderId="9" xfId="31" applyFont="1" applyFill="1" applyBorder="1" applyAlignment="1">
      <alignment horizontal="center"/>
    </xf>
    <xf numFmtId="0" fontId="14" fillId="3" borderId="5" xfId="31" applyFont="1" applyFill="1" applyBorder="1" applyAlignment="1">
      <alignment horizontal="center"/>
    </xf>
    <xf numFmtId="0" fontId="14" fillId="3" borderId="2" xfId="31" applyFont="1" applyFill="1" applyBorder="1" applyAlignment="1">
      <alignment horizontal="center"/>
    </xf>
    <xf numFmtId="44" fontId="14" fillId="3" borderId="2" xfId="31" applyNumberFormat="1" applyFont="1" applyFill="1" applyBorder="1" applyAlignment="1">
      <alignment horizontal="center"/>
    </xf>
    <xf numFmtId="44" fontId="14" fillId="3" borderId="9" xfId="31" applyNumberFormat="1" applyFont="1" applyFill="1" applyBorder="1" applyAlignment="1">
      <alignment horizontal="center"/>
    </xf>
    <xf numFmtId="0" fontId="27" fillId="3" borderId="5" xfId="31" applyFont="1" applyFill="1" applyBorder="1" applyAlignment="1">
      <alignment horizontal="center"/>
    </xf>
    <xf numFmtId="0" fontId="27" fillId="3" borderId="2" xfId="31" applyFont="1" applyFill="1" applyBorder="1" applyAlignment="1">
      <alignment horizontal="center"/>
    </xf>
    <xf numFmtId="10" fontId="14" fillId="3" borderId="2" xfId="31" applyNumberFormat="1" applyFont="1" applyFill="1" applyBorder="1" applyAlignment="1">
      <alignment horizontal="center"/>
    </xf>
    <xf numFmtId="0" fontId="8" fillId="4" borderId="5" xfId="31" applyFont="1" applyFill="1" applyBorder="1" applyAlignment="1">
      <alignment horizontal="center"/>
    </xf>
    <xf numFmtId="9" fontId="8" fillId="4" borderId="2" xfId="31" applyNumberFormat="1" applyFont="1" applyFill="1" applyBorder="1" applyAlignment="1">
      <alignment horizontal="center"/>
    </xf>
    <xf numFmtId="10" fontId="27" fillId="3" borderId="2" xfId="31" applyNumberFormat="1" applyFont="1" applyFill="1" applyBorder="1" applyAlignment="1">
      <alignment horizontal="center"/>
    </xf>
    <xf numFmtId="0" fontId="8" fillId="3" borderId="5" xfId="31" applyFont="1" applyFill="1" applyBorder="1" applyAlignment="1">
      <alignment horizontal="center"/>
    </xf>
    <xf numFmtId="0" fontId="8" fillId="3" borderId="2" xfId="31" applyFont="1" applyFill="1" applyBorder="1" applyAlignment="1">
      <alignment horizontal="center"/>
    </xf>
    <xf numFmtId="0" fontId="8" fillId="3" borderId="9" xfId="31" applyFont="1" applyFill="1" applyBorder="1" applyAlignment="1">
      <alignment horizontal="center"/>
    </xf>
    <xf numFmtId="0" fontId="27" fillId="4" borderId="5" xfId="31" applyFont="1" applyFill="1" applyBorder="1" applyAlignment="1">
      <alignment horizontal="center"/>
    </xf>
    <xf numFmtId="0" fontId="27" fillId="4" borderId="2" xfId="31" applyFont="1" applyFill="1" applyBorder="1" applyAlignment="1">
      <alignment horizontal="center"/>
    </xf>
    <xf numFmtId="0" fontId="14" fillId="3" borderId="5" xfId="31" applyFont="1" applyFill="1" applyBorder="1" applyAlignment="1">
      <alignment horizontal="left"/>
    </xf>
    <xf numFmtId="0" fontId="14" fillId="3" borderId="2" xfId="31" applyFont="1" applyFill="1" applyBorder="1" applyAlignment="1">
      <alignment horizontal="left"/>
    </xf>
    <xf numFmtId="0" fontId="8" fillId="6" borderId="4" xfId="0" applyFont="1" applyFill="1" applyBorder="1" applyAlignment="1">
      <alignment horizontal="center"/>
    </xf>
    <xf numFmtId="0" fontId="8" fillId="6" borderId="1" xfId="0" applyFont="1" applyFill="1" applyBorder="1" applyAlignment="1">
      <alignment horizontal="center"/>
    </xf>
    <xf numFmtId="0" fontId="8" fillId="6" borderId="7" xfId="0" applyFont="1" applyFill="1" applyBorder="1" applyAlignment="1">
      <alignment horizontal="center"/>
    </xf>
    <xf numFmtId="44" fontId="27" fillId="3" borderId="2" xfId="31" applyNumberFormat="1" applyFont="1" applyFill="1" applyBorder="1" applyAlignment="1">
      <alignment horizontal="center"/>
    </xf>
    <xf numFmtId="44" fontId="27" fillId="3" borderId="9" xfId="31" applyNumberFormat="1" applyFont="1" applyFill="1" applyBorder="1" applyAlignment="1">
      <alignment horizontal="center"/>
    </xf>
    <xf numFmtId="0" fontId="8" fillId="6" borderId="4" xfId="14" applyFont="1" applyFill="1" applyBorder="1" applyAlignment="1">
      <alignment horizontal="center"/>
    </xf>
    <xf numFmtId="0" fontId="8" fillId="6" borderId="1" xfId="14" applyFont="1" applyFill="1" applyBorder="1" applyAlignment="1">
      <alignment horizontal="center"/>
    </xf>
    <xf numFmtId="0" fontId="8" fillId="6" borderId="7" xfId="14" applyFont="1" applyFill="1" applyBorder="1" applyAlignment="1">
      <alignment horizontal="center"/>
    </xf>
    <xf numFmtId="0" fontId="8" fillId="4" borderId="2" xfId="26" applyFont="1" applyFill="1" applyBorder="1" applyAlignment="1">
      <alignment horizontal="center"/>
    </xf>
    <xf numFmtId="0" fontId="14" fillId="3" borderId="2" xfId="14" applyFont="1" applyFill="1" applyBorder="1" applyAlignment="1">
      <alignment horizontal="left" wrapText="1"/>
    </xf>
    <xf numFmtId="0" fontId="14" fillId="0" borderId="2" xfId="14" applyFont="1" applyFill="1" applyBorder="1" applyAlignment="1">
      <alignment horizontal="left" wrapText="1"/>
    </xf>
    <xf numFmtId="0" fontId="27" fillId="7" borderId="5" xfId="31" applyFont="1" applyFill="1" applyBorder="1" applyAlignment="1">
      <alignment horizontal="center"/>
    </xf>
    <xf numFmtId="0" fontId="27" fillId="7" borderId="2" xfId="31" applyFont="1" applyFill="1" applyBorder="1" applyAlignment="1">
      <alignment horizontal="center"/>
    </xf>
    <xf numFmtId="0" fontId="14" fillId="0" borderId="2" xfId="14" applyFont="1" applyFill="1" applyBorder="1" applyAlignment="1">
      <alignment horizontal="left"/>
    </xf>
    <xf numFmtId="0" fontId="27" fillId="4" borderId="6" xfId="31" applyFont="1" applyFill="1" applyBorder="1" applyAlignment="1">
      <alignment horizontal="center"/>
    </xf>
    <xf numFmtId="0" fontId="27" fillId="4" borderId="3" xfId="31" applyFont="1" applyFill="1" applyBorder="1" applyAlignment="1">
      <alignment horizontal="center"/>
    </xf>
    <xf numFmtId="0" fontId="8" fillId="0" borderId="0" xfId="14" applyFont="1" applyAlignment="1">
      <alignment horizontal="center"/>
    </xf>
    <xf numFmtId="0" fontId="17" fillId="0" borderId="0" xfId="0" applyFont="1" applyAlignment="1">
      <alignment horizontal="center"/>
    </xf>
    <xf numFmtId="0" fontId="14" fillId="3" borderId="2" xfId="14" applyFont="1" applyFill="1" applyBorder="1" applyAlignment="1">
      <alignment horizontal="left"/>
    </xf>
    <xf numFmtId="0" fontId="7" fillId="3" borderId="2" xfId="14" applyFont="1" applyFill="1" applyBorder="1" applyAlignment="1">
      <alignment horizontal="left" vertical="center" wrapText="1"/>
    </xf>
    <xf numFmtId="0" fontId="8" fillId="6" borderId="2" xfId="14" applyFont="1" applyFill="1" applyBorder="1" applyAlignment="1">
      <alignment horizontal="center"/>
    </xf>
    <xf numFmtId="0" fontId="27" fillId="4" borderId="5" xfId="31" applyFont="1" applyFill="1" applyBorder="1" applyAlignment="1">
      <alignment horizontal="left" wrapText="1"/>
    </xf>
    <xf numFmtId="0" fontId="27" fillId="4" borderId="2" xfId="31" applyFont="1" applyFill="1" applyBorder="1" applyAlignment="1">
      <alignment horizontal="left" wrapText="1"/>
    </xf>
    <xf numFmtId="0" fontId="7" fillId="3" borderId="5" xfId="31" applyFont="1" applyFill="1" applyBorder="1" applyAlignment="1">
      <alignment horizontal="center"/>
    </xf>
    <xf numFmtId="0" fontId="7" fillId="3" borderId="2" xfId="31" applyFont="1" applyFill="1" applyBorder="1" applyAlignment="1">
      <alignment horizontal="center"/>
    </xf>
    <xf numFmtId="0" fontId="7" fillId="3" borderId="9" xfId="31" applyFont="1" applyFill="1" applyBorder="1" applyAlignment="1">
      <alignment horizontal="center"/>
    </xf>
    <xf numFmtId="0" fontId="14" fillId="3" borderId="2" xfId="14" applyFont="1" applyFill="1" applyBorder="1" applyAlignment="1">
      <alignment horizontal="left" vertical="center"/>
    </xf>
    <xf numFmtId="0" fontId="7" fillId="0" borderId="2" xfId="14" applyFont="1" applyFill="1" applyBorder="1" applyAlignment="1">
      <alignment horizontal="left" vertical="center"/>
    </xf>
    <xf numFmtId="0" fontId="7" fillId="3" borderId="2" xfId="14" applyFont="1" applyFill="1" applyBorder="1" applyAlignment="1">
      <alignment horizontal="left"/>
    </xf>
    <xf numFmtId="0" fontId="14" fillId="0" borderId="2" xfId="14" applyFont="1" applyFill="1" applyBorder="1" applyAlignment="1">
      <alignment horizontal="left" vertical="center" wrapText="1"/>
    </xf>
    <xf numFmtId="0" fontId="7" fillId="0" borderId="2" xfId="14" applyFont="1" applyFill="1" applyBorder="1" applyAlignment="1">
      <alignment vertical="center"/>
    </xf>
    <xf numFmtId="0" fontId="7" fillId="0" borderId="2" xfId="14" applyFont="1" applyFill="1" applyBorder="1" applyAlignment="1">
      <alignment horizontal="left"/>
    </xf>
    <xf numFmtId="0" fontId="14" fillId="3" borderId="2" xfId="14" applyFont="1" applyFill="1" applyBorder="1" applyAlignment="1">
      <alignment horizontal="left" vertical="center" wrapText="1"/>
    </xf>
    <xf numFmtId="0" fontId="8" fillId="3" borderId="35" xfId="26" applyFont="1" applyFill="1" applyBorder="1" applyAlignment="1">
      <alignment horizontal="center"/>
    </xf>
    <xf numFmtId="0" fontId="8" fillId="3" borderId="34" xfId="26" applyFont="1" applyFill="1" applyBorder="1" applyAlignment="1">
      <alignment horizontal="center"/>
    </xf>
    <xf numFmtId="0" fontId="8" fillId="3" borderId="36" xfId="26" applyFont="1" applyFill="1" applyBorder="1" applyAlignment="1">
      <alignment horizontal="center"/>
    </xf>
    <xf numFmtId="0" fontId="8" fillId="6" borderId="5" xfId="14" applyFont="1" applyFill="1" applyBorder="1" applyAlignment="1">
      <alignment horizontal="center"/>
    </xf>
    <xf numFmtId="0" fontId="8" fillId="6" borderId="9" xfId="14" applyFont="1" applyFill="1" applyBorder="1" applyAlignment="1">
      <alignment horizontal="center"/>
    </xf>
    <xf numFmtId="0" fontId="14" fillId="3" borderId="2" xfId="14" applyFont="1" applyFill="1" applyBorder="1" applyAlignment="1">
      <alignment wrapText="1"/>
    </xf>
    <xf numFmtId="0" fontId="30" fillId="4" borderId="10" xfId="0" applyFont="1" applyFill="1" applyBorder="1" applyAlignment="1">
      <alignment horizontal="left"/>
    </xf>
    <xf numFmtId="0" fontId="30" fillId="4" borderId="11" xfId="0" applyFont="1" applyFill="1" applyBorder="1" applyAlignment="1">
      <alignment horizontal="left"/>
    </xf>
    <xf numFmtId="0" fontId="30" fillId="4" borderId="12" xfId="0" applyFont="1" applyFill="1" applyBorder="1" applyAlignment="1">
      <alignment horizontal="left"/>
    </xf>
    <xf numFmtId="0" fontId="27" fillId="4" borderId="14" xfId="26" applyFont="1" applyFill="1" applyBorder="1" applyAlignment="1">
      <alignment horizontal="left" wrapText="1"/>
    </xf>
    <xf numFmtId="0" fontId="27" fillId="4" borderId="15" xfId="26" applyFont="1" applyFill="1" applyBorder="1" applyAlignment="1">
      <alignment horizontal="left" wrapText="1"/>
    </xf>
    <xf numFmtId="0" fontId="27" fillId="4" borderId="16" xfId="26" applyFont="1" applyFill="1" applyBorder="1" applyAlignment="1">
      <alignment horizontal="left" wrapText="1"/>
    </xf>
    <xf numFmtId="0" fontId="14" fillId="3" borderId="18" xfId="14" applyFont="1" applyFill="1" applyBorder="1" applyAlignment="1">
      <alignment horizontal="left" vertical="center" wrapText="1"/>
    </xf>
    <xf numFmtId="0" fontId="14" fillId="3" borderId="13" xfId="14" applyFont="1" applyFill="1" applyBorder="1" applyAlignment="1">
      <alignment horizontal="left" vertical="center" wrapText="1"/>
    </xf>
    <xf numFmtId="0" fontId="14" fillId="3" borderId="17" xfId="14" applyFont="1" applyFill="1" applyBorder="1" applyAlignment="1">
      <alignment horizontal="left" vertical="center" wrapText="1"/>
    </xf>
    <xf numFmtId="0" fontId="14" fillId="3" borderId="18" xfId="14" applyFont="1" applyFill="1" applyBorder="1" applyAlignment="1">
      <alignment horizontal="left" wrapText="1"/>
    </xf>
    <xf numFmtId="0" fontId="14" fillId="3" borderId="13" xfId="14" applyFont="1" applyFill="1" applyBorder="1" applyAlignment="1">
      <alignment horizontal="left" wrapText="1"/>
    </xf>
    <xf numFmtId="0" fontId="14" fillId="3" borderId="17" xfId="14" applyFont="1" applyFill="1" applyBorder="1" applyAlignment="1">
      <alignment horizontal="left" wrapText="1"/>
    </xf>
    <xf numFmtId="0" fontId="14" fillId="0" borderId="18" xfId="14" applyFont="1" applyFill="1" applyBorder="1" applyAlignment="1">
      <alignment horizontal="left"/>
    </xf>
    <xf numFmtId="0" fontId="14" fillId="0" borderId="13" xfId="14" applyFont="1" applyFill="1" applyBorder="1" applyAlignment="1">
      <alignment horizontal="left"/>
    </xf>
    <xf numFmtId="0" fontId="14" fillId="0" borderId="17" xfId="14" applyFont="1" applyFill="1" applyBorder="1" applyAlignment="1">
      <alignment horizontal="left"/>
    </xf>
    <xf numFmtId="0" fontId="27" fillId="4" borderId="19" xfId="31" applyFont="1" applyFill="1" applyBorder="1" applyAlignment="1">
      <alignment horizontal="left"/>
    </xf>
    <xf numFmtId="0" fontId="27" fillId="4" borderId="20" xfId="31" applyFont="1" applyFill="1" applyBorder="1" applyAlignment="1">
      <alignment horizontal="left"/>
    </xf>
    <xf numFmtId="0" fontId="14" fillId="0" borderId="18" xfId="14" applyFont="1" applyFill="1" applyBorder="1" applyAlignment="1">
      <alignment horizontal="left" wrapText="1"/>
    </xf>
    <xf numFmtId="0" fontId="14" fillId="0" borderId="13" xfId="14" applyFont="1" applyFill="1" applyBorder="1" applyAlignment="1">
      <alignment horizontal="left" wrapText="1"/>
    </xf>
    <xf numFmtId="0" fontId="14" fillId="0" borderId="17" xfId="14" applyFont="1" applyFill="1" applyBorder="1" applyAlignment="1">
      <alignment horizontal="left" wrapText="1"/>
    </xf>
    <xf numFmtId="0" fontId="14" fillId="0" borderId="18" xfId="14" applyFont="1" applyFill="1" applyBorder="1" applyAlignment="1">
      <alignment horizontal="left" vertical="center" wrapText="1"/>
    </xf>
    <xf numFmtId="0" fontId="14" fillId="0" borderId="13" xfId="14" applyFont="1" applyFill="1" applyBorder="1" applyAlignment="1">
      <alignment horizontal="left" vertical="center" wrapText="1"/>
    </xf>
    <xf numFmtId="0" fontId="14" fillId="0" borderId="17" xfId="14" applyFont="1" applyFill="1" applyBorder="1" applyAlignment="1">
      <alignment horizontal="left" vertical="center" wrapText="1"/>
    </xf>
    <xf numFmtId="0" fontId="14" fillId="0" borderId="18" xfId="8" applyFont="1" applyFill="1" applyBorder="1" applyAlignment="1">
      <alignment horizontal="left" wrapText="1"/>
    </xf>
    <xf numFmtId="0" fontId="14" fillId="0" borderId="13" xfId="8" applyFont="1" applyFill="1" applyBorder="1" applyAlignment="1">
      <alignment horizontal="left" wrapText="1"/>
    </xf>
    <xf numFmtId="0" fontId="14" fillId="0" borderId="17" xfId="8" applyFont="1" applyFill="1" applyBorder="1" applyAlignment="1">
      <alignment horizontal="left" wrapText="1"/>
    </xf>
    <xf numFmtId="0" fontId="14" fillId="3" borderId="18" xfId="8" applyFont="1" applyFill="1" applyBorder="1" applyAlignment="1">
      <alignment horizontal="left" wrapText="1"/>
    </xf>
    <xf numFmtId="0" fontId="14" fillId="3" borderId="13" xfId="8" applyFont="1" applyFill="1" applyBorder="1" applyAlignment="1">
      <alignment horizontal="left" wrapText="1"/>
    </xf>
    <xf numFmtId="0" fontId="14" fillId="3" borderId="17" xfId="8" applyFont="1" applyFill="1" applyBorder="1" applyAlignment="1">
      <alignment horizontal="left" wrapText="1"/>
    </xf>
    <xf numFmtId="0" fontId="27" fillId="3" borderId="5" xfId="31" applyFont="1" applyFill="1" applyBorder="1" applyAlignment="1">
      <alignment horizontal="left"/>
    </xf>
    <xf numFmtId="0" fontId="27" fillId="3" borderId="2" xfId="31" applyFont="1" applyFill="1" applyBorder="1" applyAlignment="1">
      <alignment horizontal="left"/>
    </xf>
    <xf numFmtId="0" fontId="8" fillId="4" borderId="2" xfId="26" applyFont="1" applyFill="1" applyBorder="1" applyAlignment="1">
      <alignment horizontal="left"/>
    </xf>
    <xf numFmtId="0" fontId="8" fillId="4" borderId="2" xfId="26" applyFont="1" applyFill="1" applyBorder="1" applyAlignment="1">
      <alignment horizontal="center" wrapText="1"/>
    </xf>
    <xf numFmtId="0" fontId="8" fillId="4" borderId="2" xfId="26" applyFont="1" applyFill="1" applyBorder="1" applyAlignment="1">
      <alignment horizontal="left" wrapText="1"/>
    </xf>
    <xf numFmtId="0" fontId="14" fillId="3" borderId="18" xfId="14" applyFont="1" applyFill="1" applyBorder="1" applyAlignment="1">
      <alignment horizontal="left"/>
    </xf>
    <xf numFmtId="0" fontId="14" fillId="3" borderId="13" xfId="14" applyFont="1" applyFill="1" applyBorder="1" applyAlignment="1">
      <alignment horizontal="left"/>
    </xf>
    <xf numFmtId="0" fontId="14" fillId="3" borderId="17" xfId="14" applyFont="1" applyFill="1" applyBorder="1" applyAlignment="1">
      <alignment horizontal="left"/>
    </xf>
    <xf numFmtId="0" fontId="27" fillId="4" borderId="4" xfId="31" applyFont="1" applyFill="1" applyBorder="1" applyAlignment="1">
      <alignment horizontal="left"/>
    </xf>
    <xf numFmtId="0" fontId="27" fillId="4" borderId="1" xfId="31" applyFont="1" applyFill="1" applyBorder="1" applyAlignment="1">
      <alignment horizontal="left"/>
    </xf>
    <xf numFmtId="0" fontId="0" fillId="3" borderId="30" xfId="0" applyFill="1" applyBorder="1" applyAlignment="1">
      <alignment horizontal="left"/>
    </xf>
    <xf numFmtId="0" fontId="27" fillId="7" borderId="6" xfId="31" applyFont="1" applyFill="1" applyBorder="1" applyAlignment="1">
      <alignment horizontal="center"/>
    </xf>
    <xf numFmtId="0" fontId="27" fillId="7" borderId="3" xfId="31" applyFont="1" applyFill="1" applyBorder="1" applyAlignment="1">
      <alignment horizontal="center"/>
    </xf>
    <xf numFmtId="0" fontId="30" fillId="4" borderId="6" xfId="0" applyFont="1" applyFill="1" applyBorder="1" applyAlignment="1">
      <alignment horizontal="left"/>
    </xf>
    <xf numFmtId="0" fontId="30" fillId="4" borderId="3" xfId="0" applyFont="1" applyFill="1" applyBorder="1" applyAlignment="1">
      <alignment horizontal="left"/>
    </xf>
    <xf numFmtId="0" fontId="30" fillId="4" borderId="8" xfId="0" applyFont="1" applyFill="1" applyBorder="1" applyAlignment="1">
      <alignment horizontal="left"/>
    </xf>
    <xf numFmtId="0" fontId="27" fillId="4" borderId="5" xfId="31" applyFont="1" applyFill="1" applyBorder="1" applyAlignment="1">
      <alignment horizontal="left"/>
    </xf>
    <xf numFmtId="0" fontId="27" fillId="4" borderId="2" xfId="31" applyFont="1" applyFill="1" applyBorder="1" applyAlignment="1">
      <alignment horizontal="left"/>
    </xf>
    <xf numFmtId="0" fontId="14" fillId="3" borderId="2" xfId="8" applyFont="1" applyFill="1" applyBorder="1" applyAlignment="1">
      <alignment horizontal="left" wrapText="1"/>
    </xf>
    <xf numFmtId="0" fontId="27" fillId="3" borderId="9" xfId="31" applyFont="1" applyFill="1" applyBorder="1" applyAlignment="1">
      <alignment horizontal="center"/>
    </xf>
    <xf numFmtId="0" fontId="27" fillId="6" borderId="5" xfId="0" applyFont="1" applyFill="1" applyBorder="1" applyAlignment="1">
      <alignment horizontal="center"/>
    </xf>
    <xf numFmtId="0" fontId="27" fillId="6" borderId="2" xfId="0" applyFont="1" applyFill="1" applyBorder="1" applyAlignment="1">
      <alignment horizontal="center"/>
    </xf>
    <xf numFmtId="0" fontId="27" fillId="6" borderId="9" xfId="0" applyFont="1" applyFill="1" applyBorder="1" applyAlignment="1">
      <alignment horizontal="center"/>
    </xf>
    <xf numFmtId="0" fontId="27" fillId="3" borderId="22" xfId="31" applyFont="1" applyFill="1" applyBorder="1" applyAlignment="1">
      <alignment horizontal="center"/>
    </xf>
    <xf numFmtId="0" fontId="27" fillId="3" borderId="13" xfId="31" applyFont="1" applyFill="1" applyBorder="1" applyAlignment="1">
      <alignment horizontal="center"/>
    </xf>
    <xf numFmtId="0" fontId="27" fillId="3" borderId="23" xfId="31" applyFont="1" applyFill="1" applyBorder="1" applyAlignment="1">
      <alignment horizontal="center"/>
    </xf>
    <xf numFmtId="0" fontId="27" fillId="6" borderId="5" xfId="31" applyFont="1" applyFill="1" applyBorder="1" applyAlignment="1">
      <alignment horizontal="center"/>
    </xf>
    <xf numFmtId="0" fontId="27" fillId="6" borderId="2" xfId="31" applyFont="1" applyFill="1" applyBorder="1" applyAlignment="1">
      <alignment horizontal="center"/>
    </xf>
    <xf numFmtId="0" fontId="27" fillId="6" borderId="9" xfId="31" applyFont="1" applyFill="1" applyBorder="1" applyAlignment="1">
      <alignment horizontal="center"/>
    </xf>
    <xf numFmtId="9" fontId="27" fillId="4" borderId="2" xfId="31" applyNumberFormat="1" applyFont="1" applyFill="1" applyBorder="1" applyAlignment="1">
      <alignment horizontal="center"/>
    </xf>
    <xf numFmtId="0" fontId="27" fillId="4" borderId="9" xfId="31" applyFont="1" applyFill="1" applyBorder="1" applyAlignment="1">
      <alignment horizontal="center"/>
    </xf>
    <xf numFmtId="0" fontId="14" fillId="3" borderId="9" xfId="31" applyFont="1" applyFill="1" applyBorder="1" applyAlignment="1">
      <alignment horizontal="center"/>
    </xf>
    <xf numFmtId="0" fontId="27" fillId="6" borderId="5" xfId="14" applyFont="1" applyFill="1" applyBorder="1" applyAlignment="1">
      <alignment horizontal="center"/>
    </xf>
    <xf numFmtId="0" fontId="27" fillId="6" borderId="2" xfId="14" applyFont="1" applyFill="1" applyBorder="1" applyAlignment="1">
      <alignment horizontal="center"/>
    </xf>
    <xf numFmtId="0" fontId="27" fillId="6" borderId="9" xfId="14" applyFont="1" applyFill="1" applyBorder="1" applyAlignment="1">
      <alignment horizontal="center"/>
    </xf>
    <xf numFmtId="0" fontId="35" fillId="4" borderId="4" xfId="0" applyFont="1" applyFill="1" applyBorder="1" applyAlignment="1">
      <alignment horizontal="center"/>
    </xf>
    <xf numFmtId="0" fontId="35" fillId="4" borderId="1" xfId="0" applyFont="1" applyFill="1" applyBorder="1" applyAlignment="1">
      <alignment horizontal="center"/>
    </xf>
    <xf numFmtId="0" fontId="35" fillId="4" borderId="7" xfId="0" applyFont="1" applyFill="1" applyBorder="1" applyAlignment="1">
      <alignment horizontal="center"/>
    </xf>
    <xf numFmtId="0" fontId="27" fillId="4" borderId="5" xfId="14" applyFont="1" applyFill="1" applyBorder="1" applyAlignment="1">
      <alignment horizontal="center"/>
    </xf>
    <xf numFmtId="0" fontId="27" fillId="4" borderId="2" xfId="14" applyFont="1" applyFill="1" applyBorder="1" applyAlignment="1">
      <alignment horizontal="center"/>
    </xf>
    <xf numFmtId="0" fontId="27" fillId="4" borderId="9" xfId="14" applyFont="1" applyFill="1" applyBorder="1" applyAlignment="1">
      <alignment horizontal="center"/>
    </xf>
    <xf numFmtId="0" fontId="14" fillId="0" borderId="2" xfId="14" applyFont="1" applyFill="1" applyBorder="1" applyAlignment="1">
      <alignment horizontal="left" vertical="top" wrapText="1"/>
    </xf>
    <xf numFmtId="0" fontId="14" fillId="0" borderId="18" xfId="14" applyFont="1" applyFill="1" applyBorder="1" applyAlignment="1">
      <alignment horizontal="left" vertical="center"/>
    </xf>
    <xf numFmtId="0" fontId="14" fillId="0" borderId="13" xfId="14" applyFont="1" applyFill="1" applyBorder="1" applyAlignment="1">
      <alignment horizontal="left" vertical="center"/>
    </xf>
    <xf numFmtId="0" fontId="14" fillId="0" borderId="17" xfId="14" applyFont="1" applyFill="1" applyBorder="1" applyAlignment="1">
      <alignment horizontal="left" vertical="center"/>
    </xf>
    <xf numFmtId="0" fontId="36" fillId="0" borderId="0" xfId="14" applyFont="1" applyAlignment="1">
      <alignment horizontal="center"/>
    </xf>
    <xf numFmtId="0" fontId="26" fillId="0" borderId="22" xfId="0" applyFont="1" applyBorder="1" applyAlignment="1">
      <alignment horizontal="center"/>
    </xf>
    <xf numFmtId="0" fontId="26" fillId="0" borderId="13" xfId="0" applyFont="1" applyBorder="1" applyAlignment="1">
      <alignment horizontal="center"/>
    </xf>
    <xf numFmtId="0" fontId="26" fillId="0" borderId="23" xfId="0" applyFont="1" applyBorder="1" applyAlignment="1">
      <alignment horizontal="center"/>
    </xf>
    <xf numFmtId="0" fontId="17" fillId="3" borderId="6" xfId="0" applyFont="1" applyFill="1" applyBorder="1" applyAlignment="1">
      <alignment horizontal="center"/>
    </xf>
    <xf numFmtId="0" fontId="17" fillId="3" borderId="3" xfId="0" applyFont="1" applyFill="1" applyBorder="1" applyAlignment="1">
      <alignment horizontal="center"/>
    </xf>
    <xf numFmtId="0" fontId="16" fillId="3" borderId="4" xfId="0" applyFont="1" applyFill="1" applyBorder="1" applyAlignment="1">
      <alignment horizontal="center"/>
    </xf>
    <xf numFmtId="0" fontId="16" fillId="3" borderId="1" xfId="0" applyFont="1" applyFill="1" applyBorder="1" applyAlignment="1">
      <alignment horizontal="center"/>
    </xf>
    <xf numFmtId="0" fontId="16" fillId="3" borderId="7" xfId="0" applyFont="1" applyFill="1" applyBorder="1" applyAlignment="1">
      <alignment horizontal="center"/>
    </xf>
    <xf numFmtId="0" fontId="17" fillId="3" borderId="5" xfId="0" applyFont="1" applyFill="1" applyBorder="1" applyAlignment="1">
      <alignment horizontal="center"/>
    </xf>
    <xf numFmtId="0" fontId="17" fillId="3" borderId="2" xfId="0" applyFont="1" applyFill="1" applyBorder="1" applyAlignment="1">
      <alignment horizontal="center"/>
    </xf>
    <xf numFmtId="0" fontId="17" fillId="4" borderId="6" xfId="0" applyFont="1" applyFill="1" applyBorder="1" applyAlignment="1">
      <alignment horizontal="center"/>
    </xf>
    <xf numFmtId="0" fontId="17" fillId="4" borderId="3" xfId="0" applyFont="1" applyFill="1" applyBorder="1" applyAlignment="1">
      <alignment horizontal="center"/>
    </xf>
    <xf numFmtId="0" fontId="36" fillId="0" borderId="0" xfId="14" applyFont="1" applyBorder="1" applyAlignment="1">
      <alignment horizontal="center"/>
    </xf>
    <xf numFmtId="0" fontId="17" fillId="4" borderId="5" xfId="0" applyFont="1" applyFill="1" applyBorder="1" applyAlignment="1">
      <alignment horizontal="center"/>
    </xf>
    <xf numFmtId="0" fontId="17" fillId="4" borderId="2" xfId="0" applyFont="1" applyFill="1" applyBorder="1" applyAlignment="1">
      <alignment horizontal="center"/>
    </xf>
    <xf numFmtId="0" fontId="35" fillId="0" borderId="4" xfId="0" applyFont="1" applyBorder="1" applyAlignment="1">
      <alignment horizontal="center"/>
    </xf>
    <xf numFmtId="0" fontId="35" fillId="0" borderId="1" xfId="0" applyFont="1" applyBorder="1" applyAlignment="1">
      <alignment horizontal="center"/>
    </xf>
    <xf numFmtId="0" fontId="35" fillId="0" borderId="7" xfId="0" applyFont="1" applyBorder="1" applyAlignment="1">
      <alignment horizontal="center"/>
    </xf>
    <xf numFmtId="0" fontId="16" fillId="0" borderId="4" xfId="0" applyFont="1" applyBorder="1" applyAlignment="1">
      <alignment horizontal="center"/>
    </xf>
    <xf numFmtId="0" fontId="16" fillId="0" borderId="1" xfId="0" applyFont="1" applyBorder="1" applyAlignment="1">
      <alignment horizontal="center"/>
    </xf>
    <xf numFmtId="0" fontId="16" fillId="0" borderId="7" xfId="0" applyFont="1" applyBorder="1" applyAlignment="1">
      <alignment horizontal="center"/>
    </xf>
    <xf numFmtId="0" fontId="14" fillId="0" borderId="2" xfId="8" applyFont="1" applyBorder="1" applyAlignment="1">
      <alignment horizontal="left"/>
    </xf>
    <xf numFmtId="0" fontId="14" fillId="0" borderId="2" xfId="18" applyFont="1" applyBorder="1" applyAlignment="1">
      <alignment horizontal="left" wrapText="1"/>
    </xf>
    <xf numFmtId="0" fontId="27" fillId="0" borderId="2" xfId="18" applyFont="1" applyBorder="1" applyAlignment="1">
      <alignment horizontal="center" wrapText="1"/>
    </xf>
    <xf numFmtId="0" fontId="28" fillId="4" borderId="2" xfId="0" applyFont="1" applyFill="1" applyBorder="1" applyAlignment="1">
      <alignment horizontal="left" vertical="center" wrapText="1"/>
    </xf>
    <xf numFmtId="0" fontId="9" fillId="0" borderId="0" xfId="0" applyFont="1" applyBorder="1" applyAlignment="1">
      <alignment horizontal="center" vertical="center" wrapText="1"/>
    </xf>
    <xf numFmtId="0" fontId="18" fillId="0" borderId="0" xfId="14" applyFont="1" applyAlignment="1">
      <alignment horizontal="center"/>
    </xf>
    <xf numFmtId="0" fontId="34" fillId="8" borderId="20" xfId="14" applyFont="1" applyFill="1" applyBorder="1" applyAlignment="1">
      <alignment horizontal="center"/>
    </xf>
    <xf numFmtId="0" fontId="30" fillId="0" borderId="2" xfId="0" applyFont="1" applyBorder="1" applyAlignment="1">
      <alignment horizontal="right"/>
    </xf>
    <xf numFmtId="0" fontId="27" fillId="6" borderId="1" xfId="14" applyFont="1" applyFill="1" applyBorder="1" applyAlignment="1">
      <alignment horizontal="center"/>
    </xf>
    <xf numFmtId="0" fontId="30" fillId="0" borderId="2" xfId="0" applyFont="1" applyBorder="1" applyAlignment="1">
      <alignment horizontal="center"/>
    </xf>
    <xf numFmtId="0" fontId="26" fillId="0" borderId="18" xfId="0" applyFont="1" applyBorder="1" applyAlignment="1">
      <alignment horizontal="center"/>
    </xf>
    <xf numFmtId="0" fontId="26" fillId="0" borderId="17" xfId="0" applyFont="1" applyBorder="1" applyAlignment="1">
      <alignment horizontal="center"/>
    </xf>
    <xf numFmtId="0" fontId="26" fillId="0" borderId="2" xfId="0" applyFont="1" applyBorder="1" applyAlignment="1">
      <alignment horizontal="center"/>
    </xf>
    <xf numFmtId="0" fontId="27" fillId="4" borderId="2" xfId="8" applyFont="1" applyFill="1" applyBorder="1" applyAlignment="1">
      <alignment horizontal="left"/>
    </xf>
    <xf numFmtId="0" fontId="30" fillId="4" borderId="2" xfId="0" applyFont="1" applyFill="1" applyBorder="1" applyAlignment="1">
      <alignment horizontal="center"/>
    </xf>
    <xf numFmtId="0" fontId="14" fillId="0" borderId="2" xfId="8" applyFont="1" applyBorder="1" applyAlignment="1">
      <alignment horizontal="center"/>
    </xf>
    <xf numFmtId="0" fontId="27" fillId="6" borderId="2" xfId="8" applyFont="1" applyFill="1" applyBorder="1" applyAlignment="1">
      <alignment horizontal="center"/>
    </xf>
    <xf numFmtId="0" fontId="34" fillId="8" borderId="2" xfId="14" applyFont="1" applyFill="1" applyBorder="1" applyAlignment="1">
      <alignment horizontal="center"/>
    </xf>
    <xf numFmtId="0" fontId="14" fillId="0" borderId="2" xfId="18" applyFont="1" applyBorder="1" applyAlignment="1">
      <alignment horizontal="center" wrapText="1"/>
    </xf>
    <xf numFmtId="0" fontId="30" fillId="4" borderId="2" xfId="0" applyFont="1" applyFill="1" applyBorder="1" applyAlignment="1">
      <alignment horizontal="center" vertical="center"/>
    </xf>
    <xf numFmtId="0" fontId="26" fillId="0" borderId="0" xfId="0" applyFont="1" applyBorder="1" applyAlignment="1">
      <alignment horizontal="center"/>
    </xf>
    <xf numFmtId="0" fontId="19" fillId="4" borderId="24" xfId="0" applyFont="1" applyFill="1" applyBorder="1" applyAlignment="1">
      <alignment horizontal="center" vertical="center" wrapText="1"/>
    </xf>
    <xf numFmtId="0" fontId="19" fillId="4" borderId="25" xfId="0" applyFont="1" applyFill="1" applyBorder="1" applyAlignment="1">
      <alignment horizontal="center" vertical="center" wrapText="1"/>
    </xf>
    <xf numFmtId="44" fontId="17" fillId="4" borderId="25" xfId="0" applyNumberFormat="1" applyFont="1" applyFill="1" applyBorder="1" applyAlignment="1">
      <alignment horizontal="center" vertical="center"/>
    </xf>
    <xf numFmtId="44" fontId="17" fillId="4" borderId="26" xfId="0" applyNumberFormat="1" applyFont="1" applyFill="1" applyBorder="1" applyAlignment="1">
      <alignment horizontal="center" vertical="center"/>
    </xf>
    <xf numFmtId="0" fontId="26" fillId="0" borderId="27" xfId="0" applyFont="1" applyBorder="1" applyAlignment="1">
      <alignment horizontal="center"/>
    </xf>
    <xf numFmtId="0" fontId="14" fillId="0" borderId="18" xfId="18" applyFont="1" applyBorder="1" applyAlignment="1">
      <alignment horizontal="center" wrapText="1"/>
    </xf>
    <xf numFmtId="0" fontId="14" fillId="0" borderId="13" xfId="18" applyFont="1" applyBorder="1" applyAlignment="1">
      <alignment horizontal="center" wrapText="1"/>
    </xf>
    <xf numFmtId="0" fontId="14" fillId="0" borderId="17" xfId="18" applyFont="1" applyBorder="1" applyAlignment="1">
      <alignment horizontal="center" wrapText="1"/>
    </xf>
  </cellXfs>
  <cellStyles count="179">
    <cellStyle name="Hiperlink 2" xfId="10"/>
    <cellStyle name="Moeda" xfId="1" builtinId="4"/>
    <cellStyle name="Moeda 2" xfId="5"/>
    <cellStyle name="Moeda 2 2" xfId="13"/>
    <cellStyle name="Moeda 2 2 2" xfId="106"/>
    <cellStyle name="Moeda 2 3" xfId="23"/>
    <cellStyle name="Moeda 2 3 2" xfId="33"/>
    <cellStyle name="Moeda 2 3 3" xfId="40"/>
    <cellStyle name="Moeda 2 3 3 2" xfId="50"/>
    <cellStyle name="Moeda 2 3 3 3" xfId="60"/>
    <cellStyle name="Moeda 2 3 3 3 2" xfId="70"/>
    <cellStyle name="Moeda 2 3 3 3 3" xfId="109"/>
    <cellStyle name="Moeda 2 3 3 3 3 2" xfId="119"/>
    <cellStyle name="Moeda 2 3 3 3 3 3" xfId="170"/>
    <cellStyle name="Moeda 2 3 3 3 3 4" xfId="160"/>
    <cellStyle name="Moeda 2 3 3 3 4" xfId="150"/>
    <cellStyle name="Moeda 2 3 3 4" xfId="80"/>
    <cellStyle name="Moeda 2 3 3 4 2" xfId="90"/>
    <cellStyle name="Moeda 2 3 3 4 3" xfId="130"/>
    <cellStyle name="Moeda 2 3 3 4 4" xfId="140"/>
    <cellStyle name="Moeda 2 4" xfId="46"/>
    <cellStyle name="Moeda 2 4 2" xfId="56"/>
    <cellStyle name="Moeda 2 4 3" xfId="66"/>
    <cellStyle name="Moeda 2 4 3 2" xfId="76"/>
    <cellStyle name="Moeda 2 4 3 3" xfId="115"/>
    <cellStyle name="Moeda 2 4 3 3 2" xfId="125"/>
    <cellStyle name="Moeda 2 4 3 3 3" xfId="176"/>
    <cellStyle name="Moeda 2 4 3 3 4" xfId="166"/>
    <cellStyle name="Moeda 2 4 3 4" xfId="156"/>
    <cellStyle name="Moeda 2 4 4" xfId="86"/>
    <cellStyle name="Moeda 2 4 4 2" xfId="96"/>
    <cellStyle name="Moeda 2 4 4 3" xfId="136"/>
    <cellStyle name="Moeda 2 4 4 4" xfId="146"/>
    <cellStyle name="Moeda 3" xfId="9"/>
    <cellStyle name="Moeda 3 2" xfId="17"/>
    <cellStyle name="Moeda 3 3" xfId="16"/>
    <cellStyle name="Moeda 4" xfId="24"/>
    <cellStyle name="Moeda 4 2" xfId="105"/>
    <cellStyle name="Moeda 4 3" xfId="102"/>
    <cellStyle name="Moeda 5" xfId="38"/>
    <cellStyle name="Moeda 6" xfId="99"/>
    <cellStyle name="Normal" xfId="0" builtinId="0"/>
    <cellStyle name="Normal 2" xfId="4"/>
    <cellStyle name="Normal 2 2" xfId="14"/>
    <cellStyle name="Normal 2 2 2" xfId="26"/>
    <cellStyle name="Normal 2 2 2 2" xfId="31"/>
    <cellStyle name="Normal 2 2 2 3" xfId="42"/>
    <cellStyle name="Normal 2 2 2 3 2" xfId="52"/>
    <cellStyle name="Normal 2 2 2 3 3" xfId="62"/>
    <cellStyle name="Normal 2 2 2 3 3 2" xfId="72"/>
    <cellStyle name="Normal 2 2 2 3 3 3" xfId="111"/>
    <cellStyle name="Normal 2 2 2 3 3 3 2" xfId="121"/>
    <cellStyle name="Normal 2 2 2 3 3 3 3" xfId="172"/>
    <cellStyle name="Normal 2 2 2 3 3 3 4" xfId="162"/>
    <cellStyle name="Normal 2 2 2 3 3 4" xfId="152"/>
    <cellStyle name="Normal 2 2 2 3 4" xfId="82"/>
    <cellStyle name="Normal 2 2 2 3 4 2" xfId="92"/>
    <cellStyle name="Normal 2 2 2 3 4 3" xfId="132"/>
    <cellStyle name="Normal 2 2 2 3 4 4" xfId="142"/>
    <cellStyle name="Normal 2 3" xfId="19"/>
    <cellStyle name="Normal 2 4" xfId="18"/>
    <cellStyle name="Normal 2 5" xfId="25"/>
    <cellStyle name="Normal 2 5 2" xfId="34"/>
    <cellStyle name="Normal 2 5 3" xfId="41"/>
    <cellStyle name="Normal 2 5 3 2" xfId="51"/>
    <cellStyle name="Normal 2 5 3 3" xfId="61"/>
    <cellStyle name="Normal 2 5 3 3 2" xfId="71"/>
    <cellStyle name="Normal 2 5 3 3 3" xfId="110"/>
    <cellStyle name="Normal 2 5 3 3 3 2" xfId="120"/>
    <cellStyle name="Normal 2 5 3 3 3 3" xfId="171"/>
    <cellStyle name="Normal 2 5 3 3 3 4" xfId="161"/>
    <cellStyle name="Normal 2 5 3 3 4" xfId="151"/>
    <cellStyle name="Normal 2 5 3 4" xfId="81"/>
    <cellStyle name="Normal 2 5 3 4 2" xfId="91"/>
    <cellStyle name="Normal 2 5 3 4 3" xfId="131"/>
    <cellStyle name="Normal 2 5 3 4 4" xfId="141"/>
    <cellStyle name="Normal 2 6" xfId="45"/>
    <cellStyle name="Normal 2 6 2" xfId="55"/>
    <cellStyle name="Normal 2 6 3" xfId="65"/>
    <cellStyle name="Normal 2 6 3 2" xfId="75"/>
    <cellStyle name="Normal 2 6 3 3" xfId="114"/>
    <cellStyle name="Normal 2 6 3 3 2" xfId="124"/>
    <cellStyle name="Normal 2 6 3 3 3" xfId="175"/>
    <cellStyle name="Normal 2 6 3 3 4" xfId="165"/>
    <cellStyle name="Normal 2 6 3 4" xfId="155"/>
    <cellStyle name="Normal 2 6 4" xfId="85"/>
    <cellStyle name="Normal 2 6 4 2" xfId="95"/>
    <cellStyle name="Normal 2 6 4 3" xfId="135"/>
    <cellStyle name="Normal 2 6 4 4" xfId="145"/>
    <cellStyle name="Normal 3" xfId="8"/>
    <cellStyle name="Normal 4" xfId="27"/>
    <cellStyle name="Normal 4 2" xfId="101"/>
    <cellStyle name="Normal 5" xfId="22"/>
    <cellStyle name="Normal 5 2" xfId="32"/>
    <cellStyle name="Normal 5 3" xfId="39"/>
    <cellStyle name="Normal 5 3 2" xfId="49"/>
    <cellStyle name="Normal 5 3 3" xfId="59"/>
    <cellStyle name="Normal 5 3 3 2" xfId="69"/>
    <cellStyle name="Normal 5 3 3 3" xfId="108"/>
    <cellStyle name="Normal 5 3 3 3 2" xfId="118"/>
    <cellStyle name="Normal 5 3 3 3 3" xfId="169"/>
    <cellStyle name="Normal 5 3 3 3 4" xfId="159"/>
    <cellStyle name="Normal 5 3 3 4" xfId="149"/>
    <cellStyle name="Normal 5 3 4" xfId="79"/>
    <cellStyle name="Normal 5 3 4 2" xfId="89"/>
    <cellStyle name="Normal 5 3 4 3" xfId="129"/>
    <cellStyle name="Normal 5 3 4 4" xfId="139"/>
    <cellStyle name="Porcentagem 2" xfId="6"/>
    <cellStyle name="Porcentagem 2 2" xfId="3"/>
    <cellStyle name="Porcentagem 2 3" xfId="28"/>
    <cellStyle name="Porcentagem 2 3 2" xfId="35"/>
    <cellStyle name="Porcentagem 2 3 3" xfId="43"/>
    <cellStyle name="Porcentagem 2 3 3 2" xfId="53"/>
    <cellStyle name="Porcentagem 2 3 3 3" xfId="63"/>
    <cellStyle name="Porcentagem 2 3 3 3 2" xfId="73"/>
    <cellStyle name="Porcentagem 2 3 3 3 3" xfId="112"/>
    <cellStyle name="Porcentagem 2 3 3 3 3 2" xfId="122"/>
    <cellStyle name="Porcentagem 2 3 3 3 3 3" xfId="173"/>
    <cellStyle name="Porcentagem 2 3 3 3 3 4" xfId="163"/>
    <cellStyle name="Porcentagem 2 3 3 3 4" xfId="153"/>
    <cellStyle name="Porcentagem 2 3 3 4" xfId="83"/>
    <cellStyle name="Porcentagem 2 3 3 4 2" xfId="93"/>
    <cellStyle name="Porcentagem 2 3 3 4 3" xfId="133"/>
    <cellStyle name="Porcentagem 2 3 3 4 4" xfId="143"/>
    <cellStyle name="Porcentagem 2 4" xfId="47"/>
    <cellStyle name="Porcentagem 2 4 2" xfId="57"/>
    <cellStyle name="Porcentagem 2 4 3" xfId="67"/>
    <cellStyle name="Porcentagem 2 4 3 2" xfId="77"/>
    <cellStyle name="Porcentagem 2 4 3 3" xfId="116"/>
    <cellStyle name="Porcentagem 2 4 3 3 2" xfId="126"/>
    <cellStyle name="Porcentagem 2 4 3 3 3" xfId="177"/>
    <cellStyle name="Porcentagem 2 4 3 3 4" xfId="167"/>
    <cellStyle name="Porcentagem 2 4 3 4" xfId="157"/>
    <cellStyle name="Porcentagem 2 4 4" xfId="87"/>
    <cellStyle name="Porcentagem 2 4 4 2" xfId="97"/>
    <cellStyle name="Porcentagem 2 4 4 3" xfId="137"/>
    <cellStyle name="Porcentagem 2 4 4 4" xfId="147"/>
    <cellStyle name="Porcentagem 3" xfId="11"/>
    <cellStyle name="Porcentagem 4" xfId="107"/>
    <cellStyle name="Porcentagem 4 2" xfId="103"/>
    <cellStyle name="Porcentagem 4 2 2" xfId="104"/>
    <cellStyle name="TableStyleLight1" xfId="128"/>
    <cellStyle name="Vírgula" xfId="2" builtinId="3"/>
    <cellStyle name="Vírgula 2" xfId="7"/>
    <cellStyle name="Vírgula 2 2" xfId="15"/>
    <cellStyle name="Vírgula 2 3" xfId="29"/>
    <cellStyle name="Vírgula 2 3 2" xfId="36"/>
    <cellStyle name="Vírgula 2 3 3" xfId="44"/>
    <cellStyle name="Vírgula 2 3 3 2" xfId="54"/>
    <cellStyle name="Vírgula 2 3 3 3" xfId="64"/>
    <cellStyle name="Vírgula 2 3 3 3 2" xfId="74"/>
    <cellStyle name="Vírgula 2 3 3 3 3" xfId="113"/>
    <cellStyle name="Vírgula 2 3 3 3 3 2" xfId="123"/>
    <cellStyle name="Vírgula 2 3 3 3 3 3" xfId="174"/>
    <cellStyle name="Vírgula 2 3 3 3 3 4" xfId="164"/>
    <cellStyle name="Vírgula 2 3 3 3 4" xfId="154"/>
    <cellStyle name="Vírgula 2 3 3 4" xfId="84"/>
    <cellStyle name="Vírgula 2 3 3 4 2" xfId="94"/>
    <cellStyle name="Vírgula 2 3 3 4 3" xfId="134"/>
    <cellStyle name="Vírgula 2 3 3 4 4" xfId="144"/>
    <cellStyle name="Vírgula 2 4" xfId="48"/>
    <cellStyle name="Vírgula 2 4 2" xfId="58"/>
    <cellStyle name="Vírgula 2 4 3" xfId="68"/>
    <cellStyle name="Vírgula 2 4 3 2" xfId="78"/>
    <cellStyle name="Vírgula 2 4 3 3" xfId="117"/>
    <cellStyle name="Vírgula 2 4 3 3 2" xfId="127"/>
    <cellStyle name="Vírgula 2 4 3 3 3" xfId="178"/>
    <cellStyle name="Vírgula 2 4 3 3 4" xfId="168"/>
    <cellStyle name="Vírgula 2 4 3 4" xfId="158"/>
    <cellStyle name="Vírgula 2 4 4" xfId="88"/>
    <cellStyle name="Vírgula 2 4 4 2" xfId="98"/>
    <cellStyle name="Vírgula 2 4 4 3" xfId="138"/>
    <cellStyle name="Vírgula 2 4 4 4" xfId="148"/>
    <cellStyle name="Vírgula 3" xfId="12"/>
    <cellStyle name="Vírgula 3 2" xfId="21"/>
    <cellStyle name="Vírgula 3 3" xfId="20"/>
    <cellStyle name="Vírgula 4" xfId="30"/>
    <cellStyle name="Vírgula 5" xfId="37"/>
    <cellStyle name="Vírgula 6" xfId="10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0</xdr:rowOff>
    </xdr:from>
    <xdr:to>
      <xdr:col>1</xdr:col>
      <xdr:colOff>2895600</xdr:colOff>
      <xdr:row>0</xdr:row>
      <xdr:rowOff>0</xdr:rowOff>
    </xdr:to>
    <xdr:pic>
      <xdr:nvPicPr>
        <xdr:cNvPr id="2" name="Picture 1" descr="Logo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100" y="0"/>
          <a:ext cx="38766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0</xdr:rowOff>
    </xdr:from>
    <xdr:to>
      <xdr:col>1</xdr:col>
      <xdr:colOff>2895600</xdr:colOff>
      <xdr:row>0</xdr:row>
      <xdr:rowOff>0</xdr:rowOff>
    </xdr:to>
    <xdr:pic>
      <xdr:nvPicPr>
        <xdr:cNvPr id="2" name="Picture 1" descr="Logo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100" y="0"/>
          <a:ext cx="38766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0</xdr:rowOff>
    </xdr:from>
    <xdr:to>
      <xdr:col>1</xdr:col>
      <xdr:colOff>2895600</xdr:colOff>
      <xdr:row>0</xdr:row>
      <xdr:rowOff>0</xdr:rowOff>
    </xdr:to>
    <xdr:pic>
      <xdr:nvPicPr>
        <xdr:cNvPr id="2" name="Picture 1" descr="Logo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100" y="0"/>
          <a:ext cx="38766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0</xdr:rowOff>
    </xdr:from>
    <xdr:to>
      <xdr:col>1</xdr:col>
      <xdr:colOff>2895600</xdr:colOff>
      <xdr:row>0</xdr:row>
      <xdr:rowOff>0</xdr:rowOff>
    </xdr:to>
    <xdr:pic>
      <xdr:nvPicPr>
        <xdr:cNvPr id="2" name="Picture 1" descr="Logo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100" y="0"/>
          <a:ext cx="38766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0</xdr:rowOff>
    </xdr:from>
    <xdr:to>
      <xdr:col>1</xdr:col>
      <xdr:colOff>2895600</xdr:colOff>
      <xdr:row>0</xdr:row>
      <xdr:rowOff>0</xdr:rowOff>
    </xdr:to>
    <xdr:pic>
      <xdr:nvPicPr>
        <xdr:cNvPr id="2" name="Picture 1" descr="Logo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100" y="0"/>
          <a:ext cx="38766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0</xdr:rowOff>
    </xdr:from>
    <xdr:to>
      <xdr:col>1</xdr:col>
      <xdr:colOff>2895600</xdr:colOff>
      <xdr:row>0</xdr:row>
      <xdr:rowOff>0</xdr:rowOff>
    </xdr:to>
    <xdr:pic>
      <xdr:nvPicPr>
        <xdr:cNvPr id="2" name="Picture 1" descr="Logo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100" y="0"/>
          <a:ext cx="38766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0</xdr:rowOff>
    </xdr:from>
    <xdr:to>
      <xdr:col>1</xdr:col>
      <xdr:colOff>2895600</xdr:colOff>
      <xdr:row>0</xdr:row>
      <xdr:rowOff>0</xdr:rowOff>
    </xdr:to>
    <xdr:pic>
      <xdr:nvPicPr>
        <xdr:cNvPr id="2" name="Picture 1" descr="Logo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100" y="0"/>
          <a:ext cx="38766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0</xdr:rowOff>
    </xdr:from>
    <xdr:to>
      <xdr:col>1</xdr:col>
      <xdr:colOff>2895600</xdr:colOff>
      <xdr:row>0</xdr:row>
      <xdr:rowOff>0</xdr:rowOff>
    </xdr:to>
    <xdr:pic>
      <xdr:nvPicPr>
        <xdr:cNvPr id="2" name="Picture 1" descr="Logo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100" y="0"/>
          <a:ext cx="38766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0</xdr:rowOff>
    </xdr:from>
    <xdr:to>
      <xdr:col>1</xdr:col>
      <xdr:colOff>2895600</xdr:colOff>
      <xdr:row>0</xdr:row>
      <xdr:rowOff>0</xdr:rowOff>
    </xdr:to>
    <xdr:pic>
      <xdr:nvPicPr>
        <xdr:cNvPr id="2" name="Picture 1" descr="Logo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100" y="0"/>
          <a:ext cx="38766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0</xdr:rowOff>
    </xdr:from>
    <xdr:to>
      <xdr:col>1</xdr:col>
      <xdr:colOff>2895600</xdr:colOff>
      <xdr:row>0</xdr:row>
      <xdr:rowOff>0</xdr:rowOff>
    </xdr:to>
    <xdr:pic>
      <xdr:nvPicPr>
        <xdr:cNvPr id="2" name="Picture 1" descr="Logo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100" y="0"/>
          <a:ext cx="38766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0</xdr:rowOff>
    </xdr:from>
    <xdr:to>
      <xdr:col>1</xdr:col>
      <xdr:colOff>2895600</xdr:colOff>
      <xdr:row>0</xdr:row>
      <xdr:rowOff>0</xdr:rowOff>
    </xdr:to>
    <xdr:pic>
      <xdr:nvPicPr>
        <xdr:cNvPr id="2" name="Picture 1" descr="Logo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100" y="0"/>
          <a:ext cx="38766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0</xdr:rowOff>
    </xdr:from>
    <xdr:to>
      <xdr:col>1</xdr:col>
      <xdr:colOff>2895600</xdr:colOff>
      <xdr:row>0</xdr:row>
      <xdr:rowOff>0</xdr:rowOff>
    </xdr:to>
    <xdr:pic>
      <xdr:nvPicPr>
        <xdr:cNvPr id="2" name="Picture 1" descr="Logo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100" y="0"/>
          <a:ext cx="38766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0</xdr:rowOff>
    </xdr:from>
    <xdr:to>
      <xdr:col>1</xdr:col>
      <xdr:colOff>2895600</xdr:colOff>
      <xdr:row>0</xdr:row>
      <xdr:rowOff>0</xdr:rowOff>
    </xdr:to>
    <xdr:pic>
      <xdr:nvPicPr>
        <xdr:cNvPr id="2" name="Picture 1" descr="Logo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100" y="0"/>
          <a:ext cx="38766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0</xdr:rowOff>
    </xdr:from>
    <xdr:to>
      <xdr:col>1</xdr:col>
      <xdr:colOff>2895600</xdr:colOff>
      <xdr:row>0</xdr:row>
      <xdr:rowOff>0</xdr:rowOff>
    </xdr:to>
    <xdr:pic>
      <xdr:nvPicPr>
        <xdr:cNvPr id="2" name="Picture 1" descr="Logo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100" y="0"/>
          <a:ext cx="38766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0</xdr:rowOff>
    </xdr:from>
    <xdr:to>
      <xdr:col>1</xdr:col>
      <xdr:colOff>2895600</xdr:colOff>
      <xdr:row>0</xdr:row>
      <xdr:rowOff>0</xdr:rowOff>
    </xdr:to>
    <xdr:pic>
      <xdr:nvPicPr>
        <xdr:cNvPr id="2" name="Picture 1" descr="Logo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100" y="0"/>
          <a:ext cx="38766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0</xdr:row>
      <xdr:rowOff>0</xdr:rowOff>
    </xdr:from>
    <xdr:to>
      <xdr:col>2</xdr:col>
      <xdr:colOff>2895600</xdr:colOff>
      <xdr:row>0</xdr:row>
      <xdr:rowOff>0</xdr:rowOff>
    </xdr:to>
    <xdr:pic>
      <xdr:nvPicPr>
        <xdr:cNvPr id="2" name="Picture 1" descr="Logo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100" y="0"/>
          <a:ext cx="38766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0</xdr:rowOff>
    </xdr:from>
    <xdr:to>
      <xdr:col>1</xdr:col>
      <xdr:colOff>2895600</xdr:colOff>
      <xdr:row>0</xdr:row>
      <xdr:rowOff>0</xdr:rowOff>
    </xdr:to>
    <xdr:pic>
      <xdr:nvPicPr>
        <xdr:cNvPr id="2" name="Picture 1" descr="Logo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100" y="0"/>
          <a:ext cx="38766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0</xdr:rowOff>
    </xdr:from>
    <xdr:to>
      <xdr:col>1</xdr:col>
      <xdr:colOff>2895600</xdr:colOff>
      <xdr:row>0</xdr:row>
      <xdr:rowOff>0</xdr:rowOff>
    </xdr:to>
    <xdr:pic>
      <xdr:nvPicPr>
        <xdr:cNvPr id="2" name="Picture 1" descr="Logo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100" y="0"/>
          <a:ext cx="38766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0</xdr:rowOff>
    </xdr:from>
    <xdr:to>
      <xdr:col>1</xdr:col>
      <xdr:colOff>2895600</xdr:colOff>
      <xdr:row>0</xdr:row>
      <xdr:rowOff>0</xdr:rowOff>
    </xdr:to>
    <xdr:pic>
      <xdr:nvPicPr>
        <xdr:cNvPr id="2" name="Picture 1" descr="Logo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100" y="0"/>
          <a:ext cx="38766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0</xdr:rowOff>
    </xdr:from>
    <xdr:to>
      <xdr:col>1</xdr:col>
      <xdr:colOff>2895600</xdr:colOff>
      <xdr:row>0</xdr:row>
      <xdr:rowOff>0</xdr:rowOff>
    </xdr:to>
    <xdr:pic>
      <xdr:nvPicPr>
        <xdr:cNvPr id="2" name="Picture 1" descr="Logo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100" y="0"/>
          <a:ext cx="38766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0</xdr:rowOff>
    </xdr:from>
    <xdr:to>
      <xdr:col>1</xdr:col>
      <xdr:colOff>2895600</xdr:colOff>
      <xdr:row>0</xdr:row>
      <xdr:rowOff>0</xdr:rowOff>
    </xdr:to>
    <xdr:pic>
      <xdr:nvPicPr>
        <xdr:cNvPr id="2" name="Picture 1" descr="Logo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100" y="0"/>
          <a:ext cx="38766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0</xdr:rowOff>
    </xdr:from>
    <xdr:to>
      <xdr:col>1</xdr:col>
      <xdr:colOff>2895600</xdr:colOff>
      <xdr:row>0</xdr:row>
      <xdr:rowOff>0</xdr:rowOff>
    </xdr:to>
    <xdr:pic>
      <xdr:nvPicPr>
        <xdr:cNvPr id="2" name="Picture 1" descr="Logo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100" y="0"/>
          <a:ext cx="38766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0</xdr:rowOff>
    </xdr:from>
    <xdr:to>
      <xdr:col>1</xdr:col>
      <xdr:colOff>2895600</xdr:colOff>
      <xdr:row>0</xdr:row>
      <xdr:rowOff>0</xdr:rowOff>
    </xdr:to>
    <xdr:pic>
      <xdr:nvPicPr>
        <xdr:cNvPr id="2" name="Picture 1" descr="Logo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100" y="0"/>
          <a:ext cx="38766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25"/>
  <sheetViews>
    <sheetView topLeftCell="A49" zoomScaleNormal="100" zoomScaleSheetLayoutView="100" workbookViewId="0">
      <selection activeCell="A49" sqref="A1:XFD1048576"/>
    </sheetView>
  </sheetViews>
  <sheetFormatPr defaultColWidth="9.140625" defaultRowHeight="15" x14ac:dyDescent="0.25"/>
  <cols>
    <col min="1" max="1" width="15.28515625" style="364" customWidth="1"/>
    <col min="2" max="2" width="56.85546875" style="364" customWidth="1"/>
    <col min="3" max="3" width="13.5703125" style="364" customWidth="1"/>
    <col min="4" max="4" width="26.85546875" style="364" customWidth="1"/>
    <col min="5" max="5" width="43.5703125" style="364" bestFit="1" customWidth="1"/>
    <col min="6" max="6" width="25.85546875" style="364" bestFit="1" customWidth="1"/>
    <col min="7" max="7" width="112.42578125" style="364" customWidth="1"/>
    <col min="8" max="8" width="9.140625" style="364"/>
    <col min="9" max="9" width="16.140625" style="364" bestFit="1" customWidth="1"/>
    <col min="10" max="16384" width="9.140625" style="364"/>
  </cols>
  <sheetData>
    <row r="1" spans="1:14" ht="15" customHeight="1" x14ac:dyDescent="0.25">
      <c r="A1" s="620" t="s">
        <v>586</v>
      </c>
      <c r="B1" s="620"/>
      <c r="C1" s="620"/>
      <c r="D1" s="620"/>
      <c r="E1" s="28"/>
      <c r="F1" s="365"/>
      <c r="G1" s="365"/>
      <c r="H1" s="365"/>
      <c r="I1" s="365"/>
      <c r="J1" s="365"/>
      <c r="K1" s="365"/>
      <c r="L1" s="365"/>
      <c r="M1" s="365"/>
      <c r="N1" s="365"/>
    </row>
    <row r="2" spans="1:14" ht="15" customHeight="1" thickBot="1" x14ac:dyDescent="0.3">
      <c r="A2" s="620" t="s">
        <v>581</v>
      </c>
      <c r="B2" s="620"/>
      <c r="C2" s="620"/>
      <c r="D2" s="620"/>
      <c r="E2" s="365"/>
      <c r="F2" s="365"/>
      <c r="G2" s="365"/>
      <c r="H2" s="365"/>
      <c r="I2" s="365"/>
      <c r="J2" s="365"/>
      <c r="K2" s="365"/>
      <c r="L2" s="365"/>
      <c r="M2" s="365"/>
      <c r="N2" s="365"/>
    </row>
    <row r="3" spans="1:14" ht="21.75" customHeight="1" x14ac:dyDescent="0.25">
      <c r="A3" s="621" t="s">
        <v>94</v>
      </c>
      <c r="B3" s="622"/>
      <c r="C3" s="622"/>
      <c r="D3" s="623"/>
      <c r="E3" s="365"/>
      <c r="F3" s="365"/>
      <c r="G3" s="365"/>
      <c r="H3" s="365"/>
      <c r="I3" s="365"/>
      <c r="J3" s="365"/>
      <c r="K3" s="365"/>
      <c r="L3" s="365"/>
      <c r="M3" s="365"/>
      <c r="N3" s="365"/>
    </row>
    <row r="4" spans="1:14" x14ac:dyDescent="0.25">
      <c r="A4" s="624" t="s">
        <v>365</v>
      </c>
      <c r="B4" s="625"/>
      <c r="C4" s="626" t="s">
        <v>366</v>
      </c>
      <c r="D4" s="625"/>
      <c r="E4" s="365"/>
      <c r="F4" s="365"/>
      <c r="G4" s="365"/>
      <c r="H4" s="365"/>
      <c r="I4" s="365"/>
      <c r="J4" s="365"/>
      <c r="K4" s="365"/>
      <c r="L4" s="365"/>
      <c r="M4" s="365"/>
      <c r="N4" s="365"/>
    </row>
    <row r="5" spans="1:14" x14ac:dyDescent="0.25">
      <c r="A5" s="618" t="s">
        <v>316</v>
      </c>
      <c r="B5" s="590"/>
      <c r="C5" s="590"/>
      <c r="D5" s="619"/>
      <c r="E5" s="365"/>
      <c r="F5" s="365"/>
      <c r="G5" s="365"/>
      <c r="H5" s="365"/>
      <c r="I5" s="365"/>
      <c r="J5" s="365"/>
      <c r="K5" s="365"/>
      <c r="L5" s="365"/>
      <c r="M5" s="365"/>
      <c r="N5" s="365"/>
    </row>
    <row r="6" spans="1:14" ht="15.75" x14ac:dyDescent="0.25">
      <c r="A6" s="606" t="s">
        <v>317</v>
      </c>
      <c r="B6" s="607"/>
      <c r="C6" s="607"/>
      <c r="D6" s="608"/>
      <c r="E6" s="365"/>
      <c r="F6" s="365"/>
      <c r="G6" s="365"/>
      <c r="H6" s="365"/>
      <c r="I6" s="365"/>
      <c r="J6" s="365"/>
      <c r="K6" s="365"/>
      <c r="L6" s="365"/>
      <c r="M6" s="365"/>
      <c r="N6" s="365"/>
    </row>
    <row r="7" spans="1:14" x14ac:dyDescent="0.25">
      <c r="A7" s="542">
        <v>1</v>
      </c>
      <c r="B7" s="609" t="s">
        <v>318</v>
      </c>
      <c r="C7" s="609"/>
      <c r="D7" s="293" t="s">
        <v>319</v>
      </c>
      <c r="E7" s="365"/>
      <c r="F7" s="365"/>
      <c r="G7" s="365"/>
      <c r="H7" s="365"/>
      <c r="I7" s="365"/>
      <c r="J7" s="365"/>
      <c r="K7" s="365"/>
      <c r="L7" s="365"/>
      <c r="M7" s="365"/>
      <c r="N7" s="365"/>
    </row>
    <row r="8" spans="1:14" x14ac:dyDescent="0.25">
      <c r="A8" s="542">
        <v>2</v>
      </c>
      <c r="B8" s="609" t="s">
        <v>320</v>
      </c>
      <c r="C8" s="609"/>
      <c r="D8" s="269" t="s">
        <v>321</v>
      </c>
      <c r="E8" s="365"/>
      <c r="F8" s="365"/>
      <c r="G8" s="365"/>
      <c r="H8" s="365"/>
      <c r="I8" s="365"/>
      <c r="J8" s="365"/>
      <c r="K8" s="365"/>
      <c r="L8" s="365"/>
      <c r="M8" s="365"/>
      <c r="N8" s="365"/>
    </row>
    <row r="9" spans="1:14" x14ac:dyDescent="0.25">
      <c r="A9" s="542">
        <v>3</v>
      </c>
      <c r="B9" s="610" t="s">
        <v>18</v>
      </c>
      <c r="C9" s="610"/>
      <c r="D9" s="507">
        <v>0</v>
      </c>
      <c r="E9" s="365"/>
      <c r="F9" s="365"/>
      <c r="G9" s="365"/>
      <c r="H9" s="365"/>
      <c r="I9" s="365"/>
      <c r="J9" s="365"/>
      <c r="K9" s="365"/>
      <c r="L9" s="365"/>
      <c r="M9" s="365"/>
      <c r="N9" s="365"/>
    </row>
    <row r="10" spans="1:14" x14ac:dyDescent="0.25">
      <c r="A10" s="542">
        <v>4</v>
      </c>
      <c r="B10" s="610" t="s">
        <v>322</v>
      </c>
      <c r="C10" s="610"/>
      <c r="D10" s="269" t="s">
        <v>107</v>
      </c>
      <c r="E10" s="365"/>
      <c r="F10" s="365"/>
      <c r="G10" s="365"/>
      <c r="H10" s="365"/>
      <c r="I10" s="365"/>
      <c r="J10" s="365"/>
      <c r="K10" s="365"/>
      <c r="L10" s="365"/>
      <c r="M10" s="365"/>
      <c r="N10" s="365"/>
    </row>
    <row r="11" spans="1:14" x14ac:dyDescent="0.25">
      <c r="A11" s="542">
        <v>5</v>
      </c>
      <c r="B11" s="611" t="s">
        <v>323</v>
      </c>
      <c r="C11" s="611"/>
      <c r="D11" s="269" t="s">
        <v>393</v>
      </c>
      <c r="E11" s="365"/>
      <c r="F11" s="365"/>
      <c r="G11" s="365"/>
      <c r="H11" s="365"/>
      <c r="I11" s="365"/>
      <c r="J11" s="365"/>
      <c r="K11" s="365"/>
      <c r="L11" s="365"/>
      <c r="M11" s="365"/>
      <c r="N11" s="365"/>
    </row>
    <row r="12" spans="1:14" x14ac:dyDescent="0.25">
      <c r="A12" s="542">
        <v>6</v>
      </c>
      <c r="B12" s="566" t="s">
        <v>324</v>
      </c>
      <c r="C12" s="566"/>
      <c r="D12" s="294">
        <v>44927</v>
      </c>
      <c r="E12" s="365"/>
      <c r="F12" s="365"/>
      <c r="G12" s="365"/>
      <c r="H12" s="365"/>
      <c r="I12" s="365"/>
      <c r="J12" s="365"/>
      <c r="K12" s="365"/>
      <c r="L12" s="365"/>
      <c r="M12" s="365"/>
      <c r="N12" s="365"/>
    </row>
    <row r="13" spans="1:14" x14ac:dyDescent="0.25">
      <c r="A13" s="612"/>
      <c r="B13" s="613"/>
      <c r="C13" s="613"/>
      <c r="D13" s="614"/>
      <c r="E13" s="365"/>
      <c r="F13" s="365"/>
      <c r="G13" s="365"/>
      <c r="H13" s="365"/>
      <c r="I13" s="365"/>
      <c r="J13" s="365"/>
      <c r="K13" s="365"/>
      <c r="L13" s="365"/>
      <c r="M13" s="365"/>
      <c r="N13" s="365"/>
    </row>
    <row r="14" spans="1:14" x14ac:dyDescent="0.25">
      <c r="A14" s="556" t="s">
        <v>325</v>
      </c>
      <c r="B14" s="557"/>
      <c r="C14" s="557"/>
      <c r="D14" s="558"/>
      <c r="E14" s="365"/>
      <c r="F14" s="365"/>
      <c r="G14" s="365"/>
      <c r="H14" s="365"/>
      <c r="I14" s="365"/>
      <c r="J14" s="365"/>
      <c r="K14" s="365"/>
      <c r="L14" s="365"/>
      <c r="M14" s="365"/>
      <c r="N14" s="365"/>
    </row>
    <row r="15" spans="1:14" x14ac:dyDescent="0.25">
      <c r="A15" s="556" t="s">
        <v>326</v>
      </c>
      <c r="B15" s="557"/>
      <c r="C15" s="557"/>
      <c r="D15" s="558"/>
      <c r="E15" s="365"/>
      <c r="F15" s="365"/>
      <c r="G15" s="365"/>
      <c r="H15" s="365"/>
      <c r="I15" s="365"/>
      <c r="J15" s="365"/>
      <c r="K15" s="365"/>
      <c r="L15" s="365"/>
      <c r="M15" s="365"/>
      <c r="N15" s="365"/>
    </row>
    <row r="16" spans="1:14" x14ac:dyDescent="0.25">
      <c r="A16" s="615"/>
      <c r="B16" s="616"/>
      <c r="C16" s="616"/>
      <c r="D16" s="617"/>
      <c r="E16" s="365"/>
      <c r="F16" s="365"/>
      <c r="G16" s="365"/>
      <c r="H16" s="365"/>
      <c r="I16" s="365"/>
      <c r="J16" s="365"/>
      <c r="K16" s="365"/>
      <c r="L16" s="365"/>
      <c r="M16" s="365"/>
      <c r="N16" s="365"/>
    </row>
    <row r="17" spans="1:14" x14ac:dyDescent="0.25">
      <c r="A17" s="261" t="s">
        <v>31</v>
      </c>
      <c r="B17" s="540" t="s">
        <v>24</v>
      </c>
      <c r="C17" s="525" t="s">
        <v>4</v>
      </c>
      <c r="D17" s="263" t="s">
        <v>5</v>
      </c>
      <c r="E17" s="365"/>
      <c r="F17" s="77"/>
      <c r="G17" s="365"/>
      <c r="H17" s="365"/>
      <c r="I17" s="365"/>
      <c r="J17" s="365"/>
      <c r="K17" s="365"/>
      <c r="L17" s="365"/>
      <c r="M17" s="365"/>
      <c r="N17" s="365"/>
    </row>
    <row r="18" spans="1:14" x14ac:dyDescent="0.25">
      <c r="A18" s="542" t="s">
        <v>0</v>
      </c>
      <c r="B18" s="272" t="s">
        <v>40</v>
      </c>
      <c r="C18" s="543">
        <v>1</v>
      </c>
      <c r="D18" s="274">
        <f>D9</f>
        <v>0</v>
      </c>
      <c r="E18" s="365"/>
      <c r="F18" s="365"/>
      <c r="G18" s="365"/>
      <c r="H18" s="365"/>
      <c r="I18" s="365"/>
      <c r="J18" s="365"/>
      <c r="K18" s="365"/>
      <c r="L18" s="365"/>
      <c r="M18" s="365"/>
      <c r="N18" s="365"/>
    </row>
    <row r="19" spans="1:14" x14ac:dyDescent="0.25">
      <c r="A19" s="542" t="s">
        <v>1</v>
      </c>
      <c r="B19" s="272" t="s">
        <v>41</v>
      </c>
      <c r="C19" s="275">
        <v>0</v>
      </c>
      <c r="D19" s="274">
        <v>0</v>
      </c>
      <c r="E19" s="365"/>
      <c r="F19" s="365"/>
      <c r="G19" s="365"/>
      <c r="H19" s="365"/>
      <c r="I19" s="365"/>
      <c r="J19" s="365"/>
      <c r="K19" s="365"/>
      <c r="L19" s="365"/>
      <c r="M19" s="365"/>
      <c r="N19" s="365"/>
    </row>
    <row r="20" spans="1:14" x14ac:dyDescent="0.25">
      <c r="A20" s="542" t="s">
        <v>2</v>
      </c>
      <c r="B20" s="272" t="s">
        <v>42</v>
      </c>
      <c r="C20" s="275">
        <v>0</v>
      </c>
      <c r="D20" s="274">
        <v>0</v>
      </c>
      <c r="E20" s="365"/>
      <c r="F20" s="365"/>
      <c r="G20" s="365"/>
      <c r="H20" s="365"/>
      <c r="I20" s="365"/>
      <c r="J20" s="365"/>
      <c r="K20" s="365"/>
      <c r="L20" s="365"/>
      <c r="M20" s="365"/>
      <c r="N20" s="365"/>
    </row>
    <row r="21" spans="1:14" x14ac:dyDescent="0.25">
      <c r="A21" s="542" t="s">
        <v>3</v>
      </c>
      <c r="B21" s="282" t="s">
        <v>43</v>
      </c>
      <c r="C21" s="275">
        <v>0</v>
      </c>
      <c r="D21" s="274">
        <v>0</v>
      </c>
      <c r="E21" s="365"/>
      <c r="F21" s="77"/>
      <c r="G21" s="365"/>
      <c r="H21" s="365"/>
      <c r="I21" s="365"/>
      <c r="J21" s="365"/>
      <c r="K21" s="365"/>
      <c r="L21" s="365"/>
      <c r="M21" s="365"/>
      <c r="N21" s="365"/>
    </row>
    <row r="22" spans="1:14" x14ac:dyDescent="0.25">
      <c r="A22" s="542" t="s">
        <v>7</v>
      </c>
      <c r="B22" s="272" t="s">
        <v>21</v>
      </c>
      <c r="C22" s="275">
        <v>0</v>
      </c>
      <c r="D22" s="274">
        <v>0</v>
      </c>
      <c r="E22" s="365"/>
      <c r="F22" s="365"/>
      <c r="G22" s="365"/>
      <c r="H22" s="365"/>
      <c r="I22" s="365"/>
      <c r="J22" s="365"/>
      <c r="K22" s="365"/>
      <c r="L22" s="365"/>
      <c r="M22" s="365"/>
      <c r="N22" s="365"/>
    </row>
    <row r="23" spans="1:14" x14ac:dyDescent="0.25">
      <c r="A23" s="542" t="s">
        <v>8</v>
      </c>
      <c r="B23" s="272" t="s">
        <v>22</v>
      </c>
      <c r="C23" s="275">
        <v>0</v>
      </c>
      <c r="D23" s="274">
        <v>0</v>
      </c>
      <c r="E23" s="365"/>
      <c r="F23" s="365"/>
      <c r="G23" s="365"/>
      <c r="H23" s="365"/>
      <c r="I23" s="365"/>
      <c r="J23" s="365"/>
      <c r="K23" s="365"/>
      <c r="L23" s="365"/>
      <c r="M23" s="365"/>
      <c r="N23" s="365"/>
    </row>
    <row r="24" spans="1:14" x14ac:dyDescent="0.25">
      <c r="A24" s="542" t="s">
        <v>19</v>
      </c>
      <c r="B24" s="272" t="s">
        <v>23</v>
      </c>
      <c r="C24" s="275">
        <v>0</v>
      </c>
      <c r="D24" s="274">
        <v>0</v>
      </c>
      <c r="E24" s="365"/>
      <c r="F24" s="365"/>
      <c r="G24" s="365"/>
      <c r="H24" s="365"/>
      <c r="I24" s="365"/>
      <c r="J24" s="365"/>
      <c r="K24" s="365"/>
      <c r="L24" s="365"/>
      <c r="M24" s="365"/>
      <c r="N24" s="365"/>
    </row>
    <row r="25" spans="1:14" x14ac:dyDescent="0.25">
      <c r="A25" s="85"/>
      <c r="B25" s="605" t="s">
        <v>6</v>
      </c>
      <c r="C25" s="605"/>
      <c r="D25" s="82">
        <f>SUM(D18:D24)</f>
        <v>0</v>
      </c>
      <c r="E25" s="365"/>
      <c r="F25" s="365"/>
      <c r="G25" s="365"/>
      <c r="H25" s="365"/>
      <c r="I25" s="365"/>
      <c r="J25" s="365"/>
      <c r="K25" s="365"/>
      <c r="L25" s="365"/>
      <c r="M25" s="365"/>
      <c r="N25" s="365"/>
    </row>
    <row r="26" spans="1:14" x14ac:dyDescent="0.25">
      <c r="A26" s="591"/>
      <c r="B26" s="592"/>
      <c r="C26" s="592"/>
      <c r="D26" s="593"/>
      <c r="E26" s="365"/>
      <c r="F26" s="365"/>
      <c r="G26" s="365"/>
      <c r="H26" s="365"/>
      <c r="I26" s="365"/>
      <c r="J26" s="365"/>
      <c r="K26" s="365"/>
      <c r="L26" s="365"/>
      <c r="M26" s="365"/>
      <c r="N26" s="365"/>
    </row>
    <row r="27" spans="1:14" ht="27.75" customHeight="1" x14ac:dyDescent="0.25">
      <c r="A27" s="556" t="s">
        <v>116</v>
      </c>
      <c r="B27" s="595"/>
      <c r="C27" s="595"/>
      <c r="D27" s="596"/>
      <c r="E27" s="365"/>
      <c r="F27" s="365"/>
      <c r="G27" s="365"/>
      <c r="H27" s="365"/>
      <c r="I27" s="365"/>
      <c r="J27" s="365"/>
      <c r="K27" s="365"/>
      <c r="L27" s="365"/>
      <c r="M27" s="365"/>
      <c r="N27" s="365"/>
    </row>
    <row r="28" spans="1:14" x14ac:dyDescent="0.25">
      <c r="A28" s="591"/>
      <c r="B28" s="592"/>
      <c r="C28" s="592"/>
      <c r="D28" s="593"/>
      <c r="E28" s="365"/>
      <c r="F28" s="365"/>
      <c r="G28" s="365"/>
      <c r="H28" s="365"/>
      <c r="I28" s="365"/>
      <c r="J28" s="365"/>
      <c r="K28" s="365"/>
      <c r="L28" s="365"/>
      <c r="M28" s="365"/>
      <c r="N28" s="365"/>
    </row>
    <row r="29" spans="1:14" x14ac:dyDescent="0.25">
      <c r="A29" s="261" t="s">
        <v>32</v>
      </c>
      <c r="B29" s="258" t="s">
        <v>59</v>
      </c>
      <c r="C29" s="257"/>
      <c r="D29" s="270"/>
      <c r="E29" s="365"/>
      <c r="F29" s="365"/>
      <c r="G29" s="365"/>
      <c r="H29" s="365"/>
      <c r="I29" s="365"/>
      <c r="J29" s="365"/>
      <c r="K29" s="365"/>
      <c r="L29" s="365"/>
      <c r="M29" s="365"/>
      <c r="N29" s="365"/>
    </row>
    <row r="30" spans="1:14" x14ac:dyDescent="0.25">
      <c r="A30" s="261" t="s">
        <v>60</v>
      </c>
      <c r="B30" s="369" t="s">
        <v>368</v>
      </c>
      <c r="C30" s="525" t="s">
        <v>4</v>
      </c>
      <c r="D30" s="263" t="s">
        <v>16</v>
      </c>
      <c r="E30" s="365"/>
      <c r="F30" s="365"/>
      <c r="G30" s="365"/>
      <c r="H30" s="365"/>
      <c r="I30" s="365"/>
      <c r="J30" s="365"/>
      <c r="K30" s="365"/>
      <c r="L30" s="365"/>
      <c r="M30" s="365"/>
      <c r="N30" s="365"/>
    </row>
    <row r="31" spans="1:14" x14ac:dyDescent="0.25">
      <c r="A31" s="280" t="s">
        <v>0</v>
      </c>
      <c r="B31" s="278" t="s">
        <v>39</v>
      </c>
      <c r="C31" s="285">
        <v>8.3299999999999999E-2</v>
      </c>
      <c r="D31" s="279">
        <f>C31*$D$18</f>
        <v>0</v>
      </c>
      <c r="E31" s="365"/>
      <c r="F31" s="365"/>
      <c r="G31" s="365"/>
      <c r="H31" s="365"/>
      <c r="I31" s="365"/>
      <c r="J31" s="365"/>
      <c r="K31" s="365"/>
      <c r="L31" s="365"/>
      <c r="M31" s="365"/>
      <c r="N31" s="365"/>
    </row>
    <row r="32" spans="1:14" x14ac:dyDescent="0.25">
      <c r="A32" s="280" t="s">
        <v>1</v>
      </c>
      <c r="B32" s="278" t="s">
        <v>84</v>
      </c>
      <c r="C32" s="285">
        <v>8.3299999999999999E-2</v>
      </c>
      <c r="D32" s="279">
        <f t="shared" ref="D32:D33" si="0">C32*$D$18</f>
        <v>0</v>
      </c>
      <c r="E32" s="365"/>
      <c r="F32" s="365"/>
      <c r="G32" s="365"/>
      <c r="H32" s="365"/>
      <c r="I32" s="365"/>
      <c r="J32" s="365"/>
      <c r="K32" s="365"/>
      <c r="L32" s="365"/>
      <c r="M32" s="365"/>
      <c r="N32" s="365"/>
    </row>
    <row r="33" spans="1:14" x14ac:dyDescent="0.25">
      <c r="A33" s="280" t="s">
        <v>2</v>
      </c>
      <c r="B33" s="278" t="s">
        <v>85</v>
      </c>
      <c r="C33" s="345">
        <v>2.7799999999999998E-2</v>
      </c>
      <c r="D33" s="279">
        <f t="shared" si="0"/>
        <v>0</v>
      </c>
      <c r="E33" s="365"/>
      <c r="F33" s="365"/>
      <c r="G33" s="365"/>
      <c r="H33" s="365"/>
      <c r="I33" s="365"/>
      <c r="J33" s="365"/>
      <c r="K33" s="365"/>
      <c r="L33" s="365"/>
      <c r="M33" s="365"/>
      <c r="N33" s="365"/>
    </row>
    <row r="34" spans="1:14" x14ac:dyDescent="0.25">
      <c r="A34" s="585" t="s">
        <v>29</v>
      </c>
      <c r="B34" s="586"/>
      <c r="C34" s="86">
        <f>SUM(C31:C33)</f>
        <v>0.19439999999999999</v>
      </c>
      <c r="D34" s="84">
        <f>SUM(D31:D33)</f>
        <v>0</v>
      </c>
      <c r="E34" s="365"/>
      <c r="F34" s="365"/>
      <c r="G34" s="365"/>
      <c r="H34" s="365"/>
      <c r="I34" s="365"/>
      <c r="J34" s="365"/>
      <c r="K34" s="365"/>
      <c r="L34" s="365"/>
      <c r="M34" s="365"/>
      <c r="N34" s="365"/>
    </row>
    <row r="35" spans="1:14" x14ac:dyDescent="0.25">
      <c r="A35" s="559"/>
      <c r="B35" s="560"/>
      <c r="C35" s="560"/>
      <c r="D35" s="561"/>
      <c r="E35" s="365"/>
      <c r="F35" s="365"/>
      <c r="G35" s="365"/>
      <c r="H35" s="365"/>
      <c r="I35" s="365"/>
      <c r="J35" s="365"/>
      <c r="K35" s="365"/>
      <c r="L35" s="365"/>
      <c r="M35" s="365"/>
      <c r="N35" s="365"/>
    </row>
    <row r="36" spans="1:14" ht="27.75" customHeight="1" x14ac:dyDescent="0.25">
      <c r="A36" s="556" t="s">
        <v>86</v>
      </c>
      <c r="B36" s="557"/>
      <c r="C36" s="557"/>
      <c r="D36" s="558"/>
      <c r="E36" s="365"/>
      <c r="F36" s="365"/>
      <c r="G36" s="365"/>
      <c r="H36" s="365"/>
      <c r="I36" s="365"/>
      <c r="J36" s="365"/>
      <c r="K36" s="365"/>
      <c r="L36" s="365"/>
      <c r="M36" s="365"/>
      <c r="N36" s="365"/>
    </row>
    <row r="37" spans="1:14" ht="30" customHeight="1" x14ac:dyDescent="0.25">
      <c r="A37" s="556" t="s">
        <v>117</v>
      </c>
      <c r="B37" s="557"/>
      <c r="C37" s="557"/>
      <c r="D37" s="558"/>
      <c r="E37" s="365"/>
      <c r="F37" s="365"/>
      <c r="G37" s="365"/>
      <c r="H37" s="365"/>
      <c r="I37" s="365"/>
      <c r="J37" s="365"/>
      <c r="K37" s="365"/>
      <c r="L37" s="365"/>
      <c r="M37" s="365"/>
      <c r="N37" s="365"/>
    </row>
    <row r="38" spans="1:14" ht="45.75" customHeight="1" x14ac:dyDescent="0.25">
      <c r="A38" s="597" t="s">
        <v>585</v>
      </c>
      <c r="B38" s="598"/>
      <c r="C38" s="598"/>
      <c r="D38" s="599"/>
      <c r="E38" s="365"/>
      <c r="F38" s="365"/>
      <c r="G38" s="365"/>
      <c r="H38" s="365"/>
      <c r="I38" s="365"/>
      <c r="J38" s="365"/>
      <c r="K38" s="365"/>
      <c r="L38" s="365"/>
      <c r="M38" s="365"/>
      <c r="N38" s="365"/>
    </row>
    <row r="39" spans="1:14" x14ac:dyDescent="0.25">
      <c r="A39" s="591"/>
      <c r="B39" s="592"/>
      <c r="C39" s="592"/>
      <c r="D39" s="593"/>
      <c r="E39" s="365"/>
      <c r="F39" s="365"/>
      <c r="G39" s="365"/>
      <c r="H39" s="365"/>
      <c r="I39" s="365"/>
      <c r="J39" s="365"/>
      <c r="K39" s="365"/>
      <c r="L39" s="365"/>
      <c r="M39" s="365"/>
      <c r="N39" s="365"/>
    </row>
    <row r="40" spans="1:14" x14ac:dyDescent="0.25">
      <c r="A40" s="261" t="s">
        <v>61</v>
      </c>
      <c r="B40" s="257" t="s">
        <v>112</v>
      </c>
      <c r="C40" s="525" t="s">
        <v>4</v>
      </c>
      <c r="D40" s="263" t="s">
        <v>16</v>
      </c>
      <c r="E40" s="365"/>
      <c r="F40" s="365"/>
      <c r="G40" s="365"/>
      <c r="H40" s="365"/>
      <c r="I40" s="365"/>
      <c r="J40" s="365"/>
      <c r="K40" s="365"/>
      <c r="L40" s="365"/>
      <c r="M40" s="365"/>
      <c r="N40" s="365"/>
    </row>
    <row r="41" spans="1:14" x14ac:dyDescent="0.25">
      <c r="A41" s="276" t="s">
        <v>0</v>
      </c>
      <c r="B41" s="366" t="s">
        <v>10</v>
      </c>
      <c r="C41" s="283">
        <v>0.2</v>
      </c>
      <c r="D41" s="279">
        <f>C41*$D$18</f>
        <v>0</v>
      </c>
      <c r="E41" s="365"/>
      <c r="F41" s="365"/>
      <c r="G41" s="365"/>
      <c r="H41" s="365"/>
      <c r="I41" s="365"/>
      <c r="J41" s="365"/>
      <c r="K41" s="365"/>
      <c r="L41" s="365"/>
      <c r="M41" s="365"/>
      <c r="N41" s="365"/>
    </row>
    <row r="42" spans="1:14" x14ac:dyDescent="0.25">
      <c r="A42" s="276" t="s">
        <v>1</v>
      </c>
      <c r="B42" s="366" t="s">
        <v>20</v>
      </c>
      <c r="C42" s="283">
        <v>2.5000000000000001E-2</v>
      </c>
      <c r="D42" s="279">
        <f t="shared" ref="D42:D48" si="1">C42*$D$18</f>
        <v>0</v>
      </c>
      <c r="E42" s="365"/>
      <c r="F42" s="365"/>
      <c r="G42" s="365"/>
      <c r="H42" s="365"/>
      <c r="I42" s="365"/>
      <c r="J42" s="365"/>
      <c r="K42" s="365"/>
      <c r="L42" s="365"/>
      <c r="M42" s="365"/>
      <c r="N42" s="365"/>
    </row>
    <row r="43" spans="1:14" x14ac:dyDescent="0.25">
      <c r="A43" s="276" t="s">
        <v>2</v>
      </c>
      <c r="B43" s="366" t="s">
        <v>62</v>
      </c>
      <c r="C43" s="283">
        <v>0.03</v>
      </c>
      <c r="D43" s="279">
        <f t="shared" si="1"/>
        <v>0</v>
      </c>
      <c r="E43" s="365"/>
      <c r="F43" s="365"/>
      <c r="G43" s="365"/>
      <c r="H43" s="365"/>
      <c r="I43" s="365"/>
      <c r="J43" s="365"/>
      <c r="K43" s="365"/>
      <c r="L43" s="365"/>
      <c r="M43" s="365"/>
      <c r="N43" s="365"/>
    </row>
    <row r="44" spans="1:14" x14ac:dyDescent="0.25">
      <c r="A44" s="276" t="s">
        <v>3</v>
      </c>
      <c r="B44" s="366" t="s">
        <v>11</v>
      </c>
      <c r="C44" s="283">
        <v>1.4999999999999999E-2</v>
      </c>
      <c r="D44" s="279">
        <f t="shared" si="1"/>
        <v>0</v>
      </c>
      <c r="E44" s="365"/>
      <c r="F44" s="365"/>
      <c r="G44" s="365"/>
      <c r="H44" s="365"/>
      <c r="I44" s="365"/>
      <c r="J44" s="365"/>
      <c r="K44" s="365"/>
      <c r="L44" s="365"/>
      <c r="M44" s="365"/>
      <c r="N44" s="365"/>
    </row>
    <row r="45" spans="1:14" x14ac:dyDescent="0.25">
      <c r="A45" s="276" t="s">
        <v>7</v>
      </c>
      <c r="B45" s="366" t="s">
        <v>12</v>
      </c>
      <c r="C45" s="283">
        <v>0.01</v>
      </c>
      <c r="D45" s="279">
        <f t="shared" si="1"/>
        <v>0</v>
      </c>
      <c r="E45" s="365"/>
      <c r="F45" s="365"/>
      <c r="G45" s="365"/>
      <c r="H45" s="365"/>
      <c r="I45" s="365"/>
      <c r="J45" s="365"/>
      <c r="K45" s="365"/>
      <c r="L45" s="365"/>
      <c r="M45" s="365"/>
      <c r="N45" s="365"/>
    </row>
    <row r="46" spans="1:14" x14ac:dyDescent="0.25">
      <c r="A46" s="276" t="s">
        <v>8</v>
      </c>
      <c r="B46" s="366" t="s">
        <v>15</v>
      </c>
      <c r="C46" s="283">
        <v>6.0000000000000001E-3</v>
      </c>
      <c r="D46" s="279">
        <f t="shared" si="1"/>
        <v>0</v>
      </c>
      <c r="E46" s="365"/>
      <c r="F46" s="365"/>
      <c r="G46" s="365"/>
      <c r="H46" s="365"/>
      <c r="I46" s="365"/>
      <c r="J46" s="365"/>
      <c r="K46" s="365"/>
      <c r="L46" s="365"/>
      <c r="M46" s="365"/>
      <c r="N46" s="365"/>
    </row>
    <row r="47" spans="1:14" x14ac:dyDescent="0.25">
      <c r="A47" s="276" t="s">
        <v>19</v>
      </c>
      <c r="B47" s="366" t="s">
        <v>13</v>
      </c>
      <c r="C47" s="283">
        <v>2E-3</v>
      </c>
      <c r="D47" s="279">
        <f t="shared" si="1"/>
        <v>0</v>
      </c>
      <c r="E47" s="365"/>
      <c r="F47" s="365"/>
      <c r="G47" s="365"/>
      <c r="H47" s="365"/>
      <c r="I47" s="365"/>
      <c r="J47" s="365"/>
      <c r="K47" s="365"/>
      <c r="L47" s="365"/>
      <c r="M47" s="365"/>
      <c r="N47" s="365"/>
    </row>
    <row r="48" spans="1:14" x14ac:dyDescent="0.25">
      <c r="A48" s="276" t="s">
        <v>9</v>
      </c>
      <c r="B48" s="366" t="s">
        <v>14</v>
      </c>
      <c r="C48" s="283">
        <v>0.08</v>
      </c>
      <c r="D48" s="279">
        <f t="shared" si="1"/>
        <v>0</v>
      </c>
      <c r="E48" s="76"/>
      <c r="F48" s="5"/>
      <c r="G48" s="365"/>
      <c r="H48" s="365"/>
      <c r="I48" s="365"/>
      <c r="J48" s="365"/>
      <c r="K48" s="365"/>
      <c r="L48" s="365"/>
      <c r="M48" s="365"/>
      <c r="N48" s="365"/>
    </row>
    <row r="49" spans="1:14" x14ac:dyDescent="0.25">
      <c r="A49" s="600" t="s">
        <v>27</v>
      </c>
      <c r="B49" s="601"/>
      <c r="C49" s="79">
        <f>SUM(C41:C48)</f>
        <v>0.36800000000000005</v>
      </c>
      <c r="D49" s="84">
        <f>SUM(D41:D48)</f>
        <v>0</v>
      </c>
      <c r="E49" s="76"/>
      <c r="F49" s="77"/>
      <c r="G49" s="365"/>
      <c r="H49" s="365"/>
      <c r="I49" s="365"/>
      <c r="J49" s="365"/>
      <c r="K49" s="365"/>
      <c r="L49" s="365"/>
      <c r="M49" s="365"/>
      <c r="N49" s="365"/>
    </row>
    <row r="50" spans="1:14" x14ac:dyDescent="0.25">
      <c r="A50" s="602"/>
      <c r="B50" s="603"/>
      <c r="C50" s="603"/>
      <c r="D50" s="604"/>
      <c r="E50" s="76"/>
      <c r="F50" s="77"/>
      <c r="G50" s="365"/>
      <c r="H50" s="365"/>
      <c r="I50" s="365"/>
      <c r="J50" s="365"/>
      <c r="K50" s="365"/>
      <c r="L50" s="365"/>
      <c r="M50" s="365"/>
      <c r="N50" s="365"/>
    </row>
    <row r="51" spans="1:14" ht="30.75" customHeight="1" x14ac:dyDescent="0.25">
      <c r="A51" s="556" t="s">
        <v>87</v>
      </c>
      <c r="B51" s="557"/>
      <c r="C51" s="557"/>
      <c r="D51" s="558"/>
      <c r="E51" s="76"/>
      <c r="F51" s="77"/>
      <c r="G51" s="365"/>
      <c r="H51" s="365"/>
      <c r="I51" s="365"/>
      <c r="J51" s="365"/>
      <c r="K51" s="365"/>
      <c r="L51" s="365"/>
      <c r="M51" s="365"/>
      <c r="N51" s="365"/>
    </row>
    <row r="52" spans="1:14" ht="30.75" customHeight="1" x14ac:dyDescent="0.25">
      <c r="A52" s="556" t="s">
        <v>118</v>
      </c>
      <c r="B52" s="557"/>
      <c r="C52" s="557"/>
      <c r="D52" s="558"/>
      <c r="E52" s="76"/>
      <c r="F52" s="77"/>
      <c r="G52" s="365"/>
      <c r="H52" s="365"/>
      <c r="I52" s="365"/>
      <c r="J52" s="365"/>
      <c r="K52" s="365"/>
      <c r="L52" s="365"/>
      <c r="M52" s="365"/>
      <c r="N52" s="365"/>
    </row>
    <row r="53" spans="1:14" ht="15" customHeight="1" x14ac:dyDescent="0.25">
      <c r="A53" s="587" t="s">
        <v>369</v>
      </c>
      <c r="B53" s="588"/>
      <c r="C53" s="588"/>
      <c r="D53" s="589"/>
      <c r="E53" s="76"/>
      <c r="F53" s="77"/>
      <c r="G53" s="365"/>
      <c r="H53" s="365"/>
      <c r="I53" s="365"/>
      <c r="J53" s="365"/>
      <c r="K53" s="365"/>
      <c r="L53" s="365"/>
      <c r="M53" s="365"/>
      <c r="N53" s="365"/>
    </row>
    <row r="54" spans="1:14" x14ac:dyDescent="0.25">
      <c r="A54" s="591"/>
      <c r="B54" s="592"/>
      <c r="C54" s="592"/>
      <c r="D54" s="593"/>
      <c r="E54" s="76"/>
      <c r="F54" s="77"/>
      <c r="G54" s="365"/>
      <c r="H54" s="365"/>
      <c r="I54" s="365"/>
      <c r="J54" s="365"/>
      <c r="K54" s="365"/>
      <c r="L54" s="365"/>
      <c r="M54" s="365"/>
      <c r="N54" s="365"/>
    </row>
    <row r="55" spans="1:14" x14ac:dyDescent="0.25">
      <c r="A55" s="261" t="s">
        <v>63</v>
      </c>
      <c r="B55" s="540" t="s">
        <v>25</v>
      </c>
      <c r="C55" s="540"/>
      <c r="D55" s="263" t="s">
        <v>5</v>
      </c>
      <c r="E55" s="76"/>
      <c r="F55" s="77"/>
      <c r="G55" s="365"/>
      <c r="H55" s="365"/>
      <c r="I55" s="365"/>
      <c r="J55" s="365"/>
      <c r="K55" s="365"/>
      <c r="L55" s="365"/>
      <c r="M55" s="365"/>
      <c r="N55" s="365"/>
    </row>
    <row r="56" spans="1:14" x14ac:dyDescent="0.25">
      <c r="A56" s="276" t="s">
        <v>0</v>
      </c>
      <c r="B56" s="286" t="s">
        <v>46</v>
      </c>
      <c r="C56" s="286"/>
      <c r="D56" s="277">
        <f>(0)*22*2</f>
        <v>0</v>
      </c>
      <c r="E56" s="76"/>
      <c r="F56" s="77"/>
      <c r="G56" s="365"/>
      <c r="H56" s="365"/>
      <c r="I56" s="365"/>
      <c r="J56" s="365"/>
      <c r="K56" s="365"/>
      <c r="L56" s="365"/>
      <c r="M56" s="365"/>
      <c r="N56" s="365"/>
    </row>
    <row r="57" spans="1:14" x14ac:dyDescent="0.25">
      <c r="A57" s="276" t="s">
        <v>37</v>
      </c>
      <c r="B57" s="286" t="s">
        <v>71</v>
      </c>
      <c r="C57" s="286"/>
      <c r="D57" s="281">
        <f>-(6%*$D$18)</f>
        <v>0</v>
      </c>
      <c r="E57" s="76"/>
      <c r="F57" s="77"/>
      <c r="G57" s="365"/>
      <c r="H57" s="365"/>
      <c r="I57" s="365"/>
      <c r="J57" s="365"/>
      <c r="K57" s="365"/>
      <c r="L57" s="365"/>
      <c r="M57" s="365"/>
      <c r="N57" s="365"/>
    </row>
    <row r="58" spans="1:14" x14ac:dyDescent="0.25">
      <c r="A58" s="276" t="s">
        <v>1</v>
      </c>
      <c r="B58" s="286" t="s">
        <v>47</v>
      </c>
      <c r="C58" s="286"/>
      <c r="D58" s="281">
        <f>0*22</f>
        <v>0</v>
      </c>
      <c r="E58" s="76"/>
      <c r="F58" s="77"/>
      <c r="G58" s="365"/>
      <c r="H58" s="365"/>
      <c r="I58" s="365"/>
      <c r="J58" s="365"/>
      <c r="K58" s="365"/>
      <c r="L58" s="365"/>
      <c r="M58" s="365"/>
      <c r="N58" s="365"/>
    </row>
    <row r="59" spans="1:14" x14ac:dyDescent="0.25">
      <c r="A59" s="276" t="s">
        <v>88</v>
      </c>
      <c r="B59" s="286" t="s">
        <v>89</v>
      </c>
      <c r="C59" s="286"/>
      <c r="D59" s="281">
        <f>-(3.5%*D58)</f>
        <v>0</v>
      </c>
      <c r="E59" s="76"/>
      <c r="F59" s="77"/>
      <c r="G59" s="365"/>
      <c r="H59" s="365"/>
      <c r="I59" s="365"/>
      <c r="J59" s="365"/>
      <c r="K59" s="365"/>
      <c r="L59" s="365"/>
      <c r="M59" s="365"/>
      <c r="N59" s="365"/>
    </row>
    <row r="60" spans="1:14" ht="19.5" customHeight="1" x14ac:dyDescent="0.25">
      <c r="A60" s="276" t="s">
        <v>2</v>
      </c>
      <c r="B60" s="286" t="s">
        <v>394</v>
      </c>
      <c r="C60" s="286"/>
      <c r="D60" s="281">
        <v>0</v>
      </c>
      <c r="E60" s="76"/>
      <c r="F60" s="77"/>
      <c r="G60" s="365"/>
      <c r="H60" s="365"/>
      <c r="I60" s="365"/>
      <c r="J60" s="365"/>
      <c r="K60" s="365"/>
      <c r="L60" s="365"/>
      <c r="M60" s="365"/>
      <c r="N60" s="365"/>
    </row>
    <row r="61" spans="1:14" ht="18.75" customHeight="1" x14ac:dyDescent="0.25">
      <c r="A61" s="276" t="s">
        <v>3</v>
      </c>
      <c r="B61" s="286" t="s">
        <v>395</v>
      </c>
      <c r="C61" s="286"/>
      <c r="D61" s="281">
        <v>0</v>
      </c>
      <c r="E61" s="76"/>
      <c r="F61" s="77"/>
      <c r="G61" s="365"/>
      <c r="H61" s="365"/>
      <c r="I61" s="365"/>
      <c r="J61" s="365"/>
      <c r="K61" s="365"/>
      <c r="L61" s="365"/>
      <c r="M61" s="365"/>
      <c r="N61" s="365"/>
    </row>
    <row r="62" spans="1:14" ht="26.25" x14ac:dyDescent="0.25">
      <c r="A62" s="276" t="s">
        <v>7</v>
      </c>
      <c r="B62" s="376" t="s">
        <v>396</v>
      </c>
      <c r="C62" s="376"/>
      <c r="D62" s="281">
        <v>0</v>
      </c>
      <c r="E62" s="76"/>
      <c r="F62" s="77"/>
      <c r="G62" s="365"/>
      <c r="H62" s="365"/>
      <c r="I62" s="365"/>
      <c r="J62" s="365"/>
      <c r="K62" s="365"/>
      <c r="L62" s="365"/>
      <c r="M62" s="365"/>
      <c r="N62" s="365"/>
    </row>
    <row r="63" spans="1:14" ht="26.25" x14ac:dyDescent="0.25">
      <c r="A63" s="276" t="s">
        <v>8</v>
      </c>
      <c r="B63" s="286" t="s">
        <v>397</v>
      </c>
      <c r="C63" s="376"/>
      <c r="D63" s="281">
        <v>0</v>
      </c>
      <c r="E63" s="76"/>
      <c r="F63" s="77"/>
      <c r="G63" s="365"/>
      <c r="H63" s="365"/>
      <c r="I63" s="365"/>
      <c r="J63" s="365"/>
      <c r="K63" s="365"/>
      <c r="L63" s="365"/>
      <c r="M63" s="365"/>
      <c r="N63" s="365"/>
    </row>
    <row r="64" spans="1:14" x14ac:dyDescent="0.25">
      <c r="A64" s="276" t="s">
        <v>19</v>
      </c>
      <c r="B64" s="292" t="s">
        <v>401</v>
      </c>
      <c r="C64" s="259"/>
      <c r="D64" s="277">
        <v>0</v>
      </c>
      <c r="E64" s="76"/>
      <c r="F64" s="77"/>
      <c r="G64" s="365"/>
      <c r="H64" s="365"/>
      <c r="I64" s="365"/>
      <c r="J64" s="365"/>
      <c r="K64" s="365"/>
      <c r="L64" s="365"/>
      <c r="M64" s="365"/>
      <c r="N64" s="365"/>
    </row>
    <row r="65" spans="1:14" x14ac:dyDescent="0.25">
      <c r="A65" s="276" t="s">
        <v>9</v>
      </c>
      <c r="B65" s="409" t="s">
        <v>23</v>
      </c>
      <c r="C65" s="409"/>
      <c r="D65" s="277">
        <v>0</v>
      </c>
      <c r="E65" s="76"/>
      <c r="F65" s="77"/>
      <c r="G65" s="365"/>
      <c r="H65" s="365"/>
      <c r="I65" s="365"/>
      <c r="J65" s="365"/>
      <c r="K65" s="365"/>
      <c r="L65" s="365"/>
      <c r="M65" s="365"/>
      <c r="N65" s="365"/>
    </row>
    <row r="66" spans="1:14" x14ac:dyDescent="0.25">
      <c r="A66" s="585" t="s">
        <v>29</v>
      </c>
      <c r="B66" s="586"/>
      <c r="C66" s="541"/>
      <c r="D66" s="82">
        <f>SUM(D56:D65)</f>
        <v>0</v>
      </c>
      <c r="E66" s="76"/>
      <c r="F66" s="77"/>
      <c r="G66" s="365"/>
      <c r="H66" s="365"/>
      <c r="I66" s="365"/>
      <c r="J66" s="365"/>
      <c r="K66" s="365"/>
      <c r="L66" s="365"/>
      <c r="M66" s="365"/>
      <c r="N66" s="365"/>
    </row>
    <row r="67" spans="1:14" ht="15" customHeight="1" x14ac:dyDescent="0.25">
      <c r="A67" s="559"/>
      <c r="B67" s="560"/>
      <c r="C67" s="560"/>
      <c r="D67" s="561"/>
      <c r="E67" s="76"/>
      <c r="F67" s="77"/>
      <c r="G67" s="365"/>
      <c r="H67" s="365"/>
      <c r="I67" s="365"/>
      <c r="J67" s="365"/>
      <c r="K67" s="365"/>
      <c r="L67" s="365"/>
      <c r="M67" s="365"/>
      <c r="N67" s="365"/>
    </row>
    <row r="68" spans="1:14" ht="31.5" customHeight="1" x14ac:dyDescent="0.25">
      <c r="A68" s="556" t="s">
        <v>113</v>
      </c>
      <c r="B68" s="557"/>
      <c r="C68" s="557"/>
      <c r="D68" s="558"/>
      <c r="E68" s="76"/>
      <c r="F68" s="77"/>
      <c r="G68" s="365"/>
      <c r="H68" s="365"/>
      <c r="I68" s="365"/>
      <c r="J68" s="365"/>
      <c r="K68" s="365"/>
      <c r="L68" s="365"/>
      <c r="M68" s="365"/>
      <c r="N68" s="365"/>
    </row>
    <row r="69" spans="1:14" ht="30.75" customHeight="1" x14ac:dyDescent="0.25">
      <c r="A69" s="556" t="s">
        <v>90</v>
      </c>
      <c r="B69" s="557"/>
      <c r="C69" s="557"/>
      <c r="D69" s="558"/>
      <c r="E69" s="76"/>
      <c r="F69" s="77"/>
      <c r="G69" s="365"/>
      <c r="H69" s="365"/>
      <c r="I69" s="365"/>
      <c r="J69" s="365"/>
      <c r="K69" s="365"/>
      <c r="L69" s="365"/>
      <c r="M69" s="365"/>
      <c r="N69" s="365"/>
    </row>
    <row r="70" spans="1:14" ht="12" customHeight="1" x14ac:dyDescent="0.25">
      <c r="A70" s="559"/>
      <c r="B70" s="560"/>
      <c r="C70" s="560"/>
      <c r="D70" s="561"/>
      <c r="E70" s="76"/>
      <c r="F70" s="77"/>
      <c r="G70" s="365"/>
      <c r="H70" s="365"/>
      <c r="I70" s="365"/>
      <c r="J70" s="365"/>
      <c r="K70" s="365"/>
      <c r="L70" s="365"/>
      <c r="M70" s="365"/>
      <c r="N70" s="365"/>
    </row>
    <row r="71" spans="1:14" x14ac:dyDescent="0.25">
      <c r="A71" s="562" t="s">
        <v>67</v>
      </c>
      <c r="B71" s="563"/>
      <c r="C71" s="563"/>
      <c r="D71" s="564"/>
      <c r="E71" s="76"/>
      <c r="F71" s="77"/>
      <c r="G71" s="365"/>
      <c r="H71" s="365"/>
      <c r="I71" s="365"/>
      <c r="J71" s="365"/>
      <c r="K71" s="365"/>
      <c r="L71" s="365"/>
      <c r="M71" s="365"/>
      <c r="N71" s="365"/>
    </row>
    <row r="72" spans="1:14" x14ac:dyDescent="0.25">
      <c r="A72" s="261">
        <v>2</v>
      </c>
      <c r="B72" s="590" t="s">
        <v>68</v>
      </c>
      <c r="C72" s="590"/>
      <c r="D72" s="263" t="s">
        <v>5</v>
      </c>
      <c r="E72" s="76"/>
      <c r="F72" s="77"/>
      <c r="G72" s="365"/>
      <c r="H72" s="365"/>
      <c r="I72" s="365"/>
      <c r="J72" s="365"/>
      <c r="K72" s="365"/>
      <c r="L72" s="365"/>
      <c r="M72" s="365"/>
      <c r="N72" s="365"/>
    </row>
    <row r="73" spans="1:14" x14ac:dyDescent="0.25">
      <c r="A73" s="276" t="s">
        <v>64</v>
      </c>
      <c r="B73" s="594" t="s">
        <v>368</v>
      </c>
      <c r="C73" s="594"/>
      <c r="D73" s="281">
        <f>D34</f>
        <v>0</v>
      </c>
      <c r="E73" s="76"/>
      <c r="F73" s="77"/>
      <c r="G73" s="365"/>
      <c r="H73" s="365"/>
      <c r="I73" s="365"/>
      <c r="J73" s="365"/>
      <c r="K73" s="365"/>
      <c r="L73" s="365"/>
      <c r="M73" s="365"/>
      <c r="N73" s="365"/>
    </row>
    <row r="74" spans="1:14" x14ac:dyDescent="0.25">
      <c r="A74" s="276" t="s">
        <v>65</v>
      </c>
      <c r="B74" s="572" t="s">
        <v>69</v>
      </c>
      <c r="C74" s="572"/>
      <c r="D74" s="281">
        <f>D49</f>
        <v>0</v>
      </c>
      <c r="E74" s="76"/>
      <c r="F74" s="77"/>
      <c r="G74" s="365"/>
      <c r="H74" s="365"/>
      <c r="I74" s="365"/>
      <c r="J74" s="365"/>
      <c r="K74" s="365"/>
      <c r="L74" s="365"/>
      <c r="M74" s="365"/>
      <c r="N74" s="365"/>
    </row>
    <row r="75" spans="1:14" x14ac:dyDescent="0.25">
      <c r="A75" s="276" t="s">
        <v>66</v>
      </c>
      <c r="B75" s="572" t="s">
        <v>25</v>
      </c>
      <c r="C75" s="572"/>
      <c r="D75" s="281">
        <f>D66</f>
        <v>0</v>
      </c>
      <c r="E75" s="76"/>
      <c r="F75" s="77"/>
      <c r="G75" s="365"/>
      <c r="H75" s="365"/>
      <c r="I75" s="365"/>
      <c r="J75" s="365"/>
      <c r="K75" s="365"/>
      <c r="L75" s="365"/>
      <c r="M75" s="365"/>
      <c r="N75" s="365"/>
    </row>
    <row r="76" spans="1:14" x14ac:dyDescent="0.25">
      <c r="A76" s="583" t="s">
        <v>27</v>
      </c>
      <c r="B76" s="584"/>
      <c r="C76" s="584"/>
      <c r="D76" s="82">
        <f>SUM(D73:D75)</f>
        <v>0</v>
      </c>
      <c r="E76" s="76"/>
      <c r="F76" s="77"/>
      <c r="G76" s="365"/>
      <c r="H76" s="365"/>
      <c r="I76" s="365"/>
      <c r="J76" s="365"/>
      <c r="K76" s="365"/>
      <c r="L76" s="365"/>
      <c r="M76" s="365"/>
      <c r="N76" s="365"/>
    </row>
    <row r="77" spans="1:14" x14ac:dyDescent="0.25">
      <c r="A77" s="559"/>
      <c r="B77" s="560"/>
      <c r="C77" s="560"/>
      <c r="D77" s="561"/>
      <c r="E77" s="76"/>
      <c r="F77" s="77"/>
      <c r="G77" s="365"/>
      <c r="H77" s="365"/>
      <c r="I77" s="365"/>
      <c r="J77" s="365"/>
      <c r="K77" s="365"/>
      <c r="L77" s="365"/>
      <c r="M77" s="365"/>
      <c r="N77" s="365"/>
    </row>
    <row r="78" spans="1:14" x14ac:dyDescent="0.25">
      <c r="A78" s="267" t="s">
        <v>34</v>
      </c>
      <c r="B78" s="264" t="s">
        <v>30</v>
      </c>
      <c r="C78" s="262" t="s">
        <v>4</v>
      </c>
      <c r="D78" s="265" t="s">
        <v>16</v>
      </c>
      <c r="E78" s="76"/>
      <c r="F78" s="77"/>
      <c r="G78" s="365"/>
      <c r="H78" s="365"/>
      <c r="I78" s="365"/>
      <c r="J78" s="365"/>
      <c r="K78" s="365"/>
      <c r="L78" s="365"/>
      <c r="M78" s="365"/>
      <c r="N78" s="365"/>
    </row>
    <row r="79" spans="1:14" x14ac:dyDescent="0.25">
      <c r="A79" s="288" t="s">
        <v>0</v>
      </c>
      <c r="B79" s="366" t="s">
        <v>82</v>
      </c>
      <c r="C79" s="285">
        <v>0</v>
      </c>
      <c r="D79" s="279">
        <f>$D$25*C79</f>
        <v>0</v>
      </c>
      <c r="E79" s="76"/>
      <c r="F79" s="77"/>
      <c r="G79" s="365"/>
      <c r="H79" s="365"/>
      <c r="I79" s="365"/>
      <c r="J79" s="365"/>
      <c r="K79" s="365"/>
      <c r="L79" s="365"/>
      <c r="M79" s="365"/>
      <c r="N79" s="365"/>
    </row>
    <row r="80" spans="1:14" x14ac:dyDescent="0.25">
      <c r="A80" s="288" t="s">
        <v>1</v>
      </c>
      <c r="B80" s="367" t="s">
        <v>370</v>
      </c>
      <c r="C80" s="285">
        <f>C79*C48</f>
        <v>0</v>
      </c>
      <c r="D80" s="279">
        <f t="shared" ref="D80:D84" si="2">$D$25*C80</f>
        <v>0</v>
      </c>
      <c r="E80" s="76"/>
      <c r="F80" s="77"/>
      <c r="G80" s="365"/>
      <c r="H80" s="365"/>
      <c r="I80" s="365"/>
      <c r="J80" s="365"/>
      <c r="K80" s="365"/>
      <c r="L80" s="365"/>
      <c r="M80" s="365"/>
      <c r="N80" s="365"/>
    </row>
    <row r="81" spans="1:14" ht="26.25" x14ac:dyDescent="0.25">
      <c r="A81" s="288" t="s">
        <v>2</v>
      </c>
      <c r="B81" s="370" t="s">
        <v>371</v>
      </c>
      <c r="C81" s="285">
        <v>0</v>
      </c>
      <c r="D81" s="279">
        <f t="shared" si="2"/>
        <v>0</v>
      </c>
      <c r="E81" s="76"/>
      <c r="F81" s="77"/>
      <c r="G81" s="365"/>
      <c r="H81" s="365"/>
      <c r="I81" s="365"/>
      <c r="J81" s="365"/>
      <c r="K81" s="365"/>
      <c r="L81" s="365"/>
      <c r="M81" s="365"/>
      <c r="N81" s="365"/>
    </row>
    <row r="82" spans="1:14" x14ac:dyDescent="0.25">
      <c r="A82" s="288" t="s">
        <v>3</v>
      </c>
      <c r="B82" s="366" t="s">
        <v>83</v>
      </c>
      <c r="C82" s="285">
        <v>0</v>
      </c>
      <c r="D82" s="279">
        <f t="shared" si="2"/>
        <v>0</v>
      </c>
      <c r="E82" s="76"/>
      <c r="F82" s="77"/>
      <c r="G82" s="365"/>
      <c r="H82" s="365"/>
      <c r="I82" s="365"/>
      <c r="J82" s="365"/>
      <c r="K82" s="365"/>
      <c r="L82" s="365"/>
      <c r="M82" s="365"/>
      <c r="N82" s="365"/>
    </row>
    <row r="83" spans="1:14" ht="26.25" x14ac:dyDescent="0.25">
      <c r="A83" s="288" t="s">
        <v>7</v>
      </c>
      <c r="B83" s="376" t="s">
        <v>372</v>
      </c>
      <c r="C83" s="285">
        <f>C82*C49</f>
        <v>0</v>
      </c>
      <c r="D83" s="279">
        <f t="shared" si="2"/>
        <v>0</v>
      </c>
      <c r="E83" s="76"/>
      <c r="F83" s="77"/>
      <c r="G83" s="365"/>
      <c r="H83" s="365"/>
      <c r="I83" s="365"/>
      <c r="J83" s="365"/>
      <c r="K83" s="365"/>
      <c r="L83" s="365"/>
      <c r="M83" s="365"/>
      <c r="N83" s="365"/>
    </row>
    <row r="84" spans="1:14" ht="26.25" x14ac:dyDescent="0.25">
      <c r="A84" s="288" t="s">
        <v>8</v>
      </c>
      <c r="B84" s="376" t="s">
        <v>373</v>
      </c>
      <c r="C84" s="285">
        <v>0</v>
      </c>
      <c r="D84" s="279">
        <f t="shared" si="2"/>
        <v>0</v>
      </c>
      <c r="E84" s="76"/>
      <c r="F84" s="77"/>
      <c r="G84" s="365"/>
      <c r="H84" s="365"/>
      <c r="I84" s="365"/>
      <c r="J84" s="365"/>
      <c r="K84" s="365"/>
      <c r="L84" s="365"/>
      <c r="M84" s="365"/>
      <c r="N84" s="365"/>
    </row>
    <row r="85" spans="1:14" x14ac:dyDescent="0.25">
      <c r="A85" s="585" t="s">
        <v>29</v>
      </c>
      <c r="B85" s="586"/>
      <c r="C85" s="86">
        <f>SUM(C79:C84)</f>
        <v>0</v>
      </c>
      <c r="D85" s="130">
        <f>SUM(D79:D84)</f>
        <v>0</v>
      </c>
      <c r="E85" s="76"/>
      <c r="F85" s="77"/>
      <c r="G85" s="365"/>
      <c r="H85" s="365"/>
      <c r="I85" s="365"/>
      <c r="J85" s="365"/>
      <c r="K85" s="365"/>
      <c r="L85" s="365"/>
      <c r="M85" s="365"/>
      <c r="N85" s="365"/>
    </row>
    <row r="86" spans="1:14" x14ac:dyDescent="0.25">
      <c r="A86" s="559"/>
      <c r="B86" s="560"/>
      <c r="C86" s="560"/>
      <c r="D86" s="561"/>
      <c r="E86" s="365"/>
      <c r="F86" s="365"/>
      <c r="G86" s="365"/>
      <c r="H86" s="365"/>
      <c r="I86" s="365"/>
      <c r="J86" s="365"/>
      <c r="K86" s="365"/>
      <c r="L86" s="365"/>
      <c r="M86" s="365"/>
      <c r="N86" s="365"/>
    </row>
    <row r="87" spans="1:14" x14ac:dyDescent="0.25">
      <c r="A87" s="261" t="s">
        <v>33</v>
      </c>
      <c r="B87" s="258" t="s">
        <v>35</v>
      </c>
      <c r="C87" s="257"/>
      <c r="D87" s="270"/>
      <c r="E87" s="76"/>
      <c r="F87" s="365"/>
      <c r="G87" s="365"/>
      <c r="H87" s="365"/>
      <c r="I87" s="365"/>
      <c r="J87" s="365"/>
      <c r="K87" s="365"/>
      <c r="L87" s="365"/>
      <c r="M87" s="365"/>
      <c r="N87" s="365"/>
    </row>
    <row r="88" spans="1:14" x14ac:dyDescent="0.25">
      <c r="A88" s="559"/>
      <c r="B88" s="560"/>
      <c r="C88" s="560"/>
      <c r="D88" s="561"/>
      <c r="E88" s="76"/>
      <c r="F88" s="365"/>
      <c r="G88" s="365"/>
      <c r="H88" s="365"/>
      <c r="I88" s="365"/>
      <c r="J88" s="365"/>
      <c r="K88" s="365"/>
      <c r="L88" s="365"/>
      <c r="M88" s="365"/>
      <c r="N88" s="365"/>
    </row>
    <row r="89" spans="1:14" ht="42.75" customHeight="1" x14ac:dyDescent="0.25">
      <c r="A89" s="587" t="s">
        <v>374</v>
      </c>
      <c r="B89" s="588"/>
      <c r="C89" s="588"/>
      <c r="D89" s="589"/>
      <c r="E89" s="365"/>
      <c r="F89" s="365"/>
      <c r="G89" s="365"/>
      <c r="H89" s="365"/>
      <c r="I89" s="365"/>
      <c r="J89" s="365"/>
      <c r="K89" s="365"/>
      <c r="L89" s="365"/>
      <c r="M89" s="365"/>
      <c r="N89" s="365"/>
    </row>
    <row r="90" spans="1:14" x14ac:dyDescent="0.25">
      <c r="A90" s="559"/>
      <c r="B90" s="560"/>
      <c r="C90" s="560"/>
      <c r="D90" s="561"/>
      <c r="E90" s="365"/>
      <c r="F90" s="365"/>
      <c r="G90" s="365"/>
      <c r="H90" s="365"/>
      <c r="I90" s="365"/>
      <c r="J90" s="365"/>
      <c r="K90" s="365"/>
      <c r="L90" s="365"/>
      <c r="M90" s="365"/>
      <c r="N90" s="365"/>
    </row>
    <row r="91" spans="1:14" x14ac:dyDescent="0.25">
      <c r="A91" s="261" t="s">
        <v>44</v>
      </c>
      <c r="B91" s="257" t="s">
        <v>70</v>
      </c>
      <c r="C91" s="525" t="s">
        <v>4</v>
      </c>
      <c r="D91" s="263" t="s">
        <v>16</v>
      </c>
      <c r="E91" s="365"/>
      <c r="F91" s="365"/>
      <c r="G91" s="365"/>
      <c r="H91" s="365"/>
      <c r="I91" s="365"/>
      <c r="J91" s="365"/>
      <c r="K91" s="365"/>
      <c r="L91" s="365"/>
      <c r="M91" s="365"/>
      <c r="N91" s="365"/>
    </row>
    <row r="92" spans="1:14" x14ac:dyDescent="0.25">
      <c r="A92" s="280" t="s">
        <v>0</v>
      </c>
      <c r="B92" s="368" t="s">
        <v>375</v>
      </c>
      <c r="C92" s="285">
        <v>0</v>
      </c>
      <c r="D92" s="279">
        <f>C92*$D$25</f>
        <v>0</v>
      </c>
      <c r="E92" s="365"/>
      <c r="F92" s="365"/>
      <c r="G92" s="365"/>
      <c r="H92" s="365"/>
      <c r="I92" s="365"/>
      <c r="J92" s="365"/>
      <c r="K92" s="365"/>
      <c r="L92" s="365"/>
      <c r="M92" s="365"/>
      <c r="N92" s="365"/>
    </row>
    <row r="93" spans="1:14" ht="15" customHeight="1" x14ac:dyDescent="0.25">
      <c r="A93" s="280" t="s">
        <v>1</v>
      </c>
      <c r="B93" s="367" t="s">
        <v>376</v>
      </c>
      <c r="C93" s="285">
        <v>0</v>
      </c>
      <c r="D93" s="279">
        <f t="shared" ref="D93:D97" si="3">C93*$D$25</f>
        <v>0</v>
      </c>
      <c r="E93" s="365"/>
      <c r="F93" s="365"/>
      <c r="G93" s="365"/>
      <c r="H93" s="365"/>
      <c r="I93" s="365"/>
      <c r="J93" s="365"/>
      <c r="K93" s="365"/>
      <c r="L93" s="365"/>
      <c r="M93" s="365"/>
      <c r="N93" s="365"/>
    </row>
    <row r="94" spans="1:14" x14ac:dyDescent="0.25">
      <c r="A94" s="280" t="s">
        <v>291</v>
      </c>
      <c r="B94" s="367" t="s">
        <v>377</v>
      </c>
      <c r="C94" s="285">
        <v>0</v>
      </c>
      <c r="D94" s="279">
        <f t="shared" si="3"/>
        <v>0</v>
      </c>
      <c r="E94" s="365"/>
      <c r="F94" s="365"/>
      <c r="G94" s="365"/>
      <c r="H94" s="365"/>
      <c r="I94" s="365"/>
      <c r="J94" s="365"/>
      <c r="K94" s="365"/>
      <c r="L94" s="365"/>
      <c r="M94" s="365"/>
      <c r="N94" s="365"/>
    </row>
    <row r="95" spans="1:14" x14ac:dyDescent="0.25">
      <c r="A95" s="280" t="s">
        <v>3</v>
      </c>
      <c r="B95" s="367" t="s">
        <v>378</v>
      </c>
      <c r="C95" s="285">
        <v>0</v>
      </c>
      <c r="D95" s="279">
        <f t="shared" si="3"/>
        <v>0</v>
      </c>
      <c r="E95" s="365"/>
      <c r="F95" s="365"/>
      <c r="G95" s="365"/>
      <c r="H95" s="365"/>
      <c r="I95" s="365"/>
      <c r="J95" s="365"/>
      <c r="K95" s="365"/>
      <c r="L95" s="365"/>
      <c r="M95" s="365"/>
      <c r="N95" s="365"/>
    </row>
    <row r="96" spans="1:14" x14ac:dyDescent="0.25">
      <c r="A96" s="280" t="s">
        <v>7</v>
      </c>
      <c r="B96" s="367" t="s">
        <v>379</v>
      </c>
      <c r="C96" s="285">
        <v>0</v>
      </c>
      <c r="D96" s="279">
        <f t="shared" si="3"/>
        <v>0</v>
      </c>
      <c r="E96" s="365"/>
      <c r="F96" s="365"/>
      <c r="G96" s="365"/>
      <c r="H96" s="365"/>
      <c r="I96" s="365"/>
      <c r="J96" s="365"/>
      <c r="K96" s="365"/>
      <c r="L96" s="365"/>
      <c r="M96" s="365"/>
      <c r="N96" s="365"/>
    </row>
    <row r="97" spans="1:14" x14ac:dyDescent="0.25">
      <c r="A97" s="280" t="s">
        <v>8</v>
      </c>
      <c r="B97" s="367" t="s">
        <v>380</v>
      </c>
      <c r="C97" s="285">
        <v>0</v>
      </c>
      <c r="D97" s="279">
        <f t="shared" si="3"/>
        <v>0</v>
      </c>
      <c r="E97" s="365"/>
      <c r="F97" s="365"/>
      <c r="G97" s="365"/>
      <c r="H97" s="365"/>
      <c r="I97" s="365"/>
      <c r="J97" s="365"/>
      <c r="K97" s="365"/>
      <c r="L97" s="365"/>
      <c r="M97" s="365"/>
      <c r="N97" s="365"/>
    </row>
    <row r="98" spans="1:14" ht="15.75" customHeight="1" x14ac:dyDescent="0.25">
      <c r="A98" s="585" t="s">
        <v>27</v>
      </c>
      <c r="B98" s="586"/>
      <c r="C98" s="86">
        <f>SUM(C92:C97)</f>
        <v>0</v>
      </c>
      <c r="D98" s="84">
        <f>SUM(D92:D97)</f>
        <v>0</v>
      </c>
      <c r="E98" s="365"/>
      <c r="F98" s="77"/>
      <c r="G98" s="365"/>
      <c r="H98" s="365"/>
      <c r="I98" s="365"/>
      <c r="J98" s="365"/>
      <c r="K98" s="365"/>
      <c r="L98" s="365"/>
      <c r="M98" s="365"/>
      <c r="N98" s="365"/>
    </row>
    <row r="99" spans="1:14" x14ac:dyDescent="0.25">
      <c r="A99" s="559"/>
      <c r="B99" s="560"/>
      <c r="C99" s="560"/>
      <c r="D99" s="561"/>
      <c r="E99" s="365"/>
      <c r="F99" s="77"/>
      <c r="G99" s="365"/>
      <c r="H99" s="365"/>
      <c r="I99" s="365"/>
      <c r="J99" s="365"/>
      <c r="K99" s="365"/>
      <c r="L99" s="365"/>
      <c r="M99" s="365"/>
      <c r="N99" s="365"/>
    </row>
    <row r="100" spans="1:14" ht="15" customHeight="1" x14ac:dyDescent="0.25">
      <c r="A100" s="261" t="s">
        <v>36</v>
      </c>
      <c r="B100" s="590" t="s">
        <v>26</v>
      </c>
      <c r="C100" s="590"/>
      <c r="D100" s="263" t="s">
        <v>5</v>
      </c>
      <c r="E100" s="365"/>
      <c r="F100" s="365"/>
      <c r="G100" s="365"/>
      <c r="H100" s="365"/>
      <c r="I100" s="365"/>
      <c r="J100" s="365"/>
      <c r="K100" s="365"/>
      <c r="L100" s="365"/>
      <c r="M100" s="365"/>
      <c r="N100" s="365"/>
    </row>
    <row r="101" spans="1:14" x14ac:dyDescent="0.25">
      <c r="A101" s="276" t="s">
        <v>0</v>
      </c>
      <c r="B101" s="572" t="s">
        <v>56</v>
      </c>
      <c r="C101" s="572"/>
      <c r="D101" s="284">
        <f>Uniformes!F13</f>
        <v>0</v>
      </c>
      <c r="E101" s="365"/>
      <c r="F101" s="77"/>
      <c r="G101" s="365"/>
      <c r="H101" s="365"/>
      <c r="I101" s="365"/>
      <c r="J101" s="365"/>
      <c r="K101" s="365"/>
      <c r="L101" s="365"/>
      <c r="M101" s="365"/>
      <c r="N101" s="365"/>
    </row>
    <row r="102" spans="1:14" x14ac:dyDescent="0.25">
      <c r="A102" s="276" t="s">
        <v>1</v>
      </c>
      <c r="B102" s="572" t="s">
        <v>58</v>
      </c>
      <c r="C102" s="572"/>
      <c r="D102" s="284">
        <v>0</v>
      </c>
      <c r="E102" s="365"/>
      <c r="F102" s="77"/>
      <c r="G102" s="365"/>
      <c r="H102" s="365"/>
      <c r="I102" s="365"/>
      <c r="J102" s="365"/>
      <c r="K102" s="365"/>
      <c r="L102" s="365"/>
      <c r="M102" s="365"/>
      <c r="N102" s="365"/>
    </row>
    <row r="103" spans="1:14" x14ac:dyDescent="0.25">
      <c r="A103" s="276" t="s">
        <v>2</v>
      </c>
      <c r="B103" s="572" t="s">
        <v>57</v>
      </c>
      <c r="C103" s="572"/>
      <c r="D103" s="284">
        <v>0</v>
      </c>
      <c r="E103" s="365"/>
      <c r="F103" s="77"/>
      <c r="G103" s="365"/>
      <c r="H103" s="365"/>
      <c r="I103" s="365"/>
      <c r="J103" s="365"/>
      <c r="K103" s="365"/>
      <c r="L103" s="365"/>
      <c r="M103" s="365"/>
      <c r="N103" s="365"/>
    </row>
    <row r="104" spans="1:14" x14ac:dyDescent="0.25">
      <c r="A104" s="276" t="s">
        <v>3</v>
      </c>
      <c r="B104" s="572" t="s">
        <v>23</v>
      </c>
      <c r="C104" s="572"/>
      <c r="D104" s="284">
        <v>0</v>
      </c>
      <c r="E104" s="365"/>
      <c r="F104" s="77"/>
      <c r="G104" s="365"/>
      <c r="H104" s="365"/>
      <c r="I104" s="365"/>
      <c r="J104" s="365"/>
      <c r="K104" s="365"/>
      <c r="L104" s="365"/>
      <c r="M104" s="365"/>
      <c r="N104" s="365"/>
    </row>
    <row r="105" spans="1:14" ht="15.75" customHeight="1" x14ac:dyDescent="0.25">
      <c r="A105" s="131"/>
      <c r="B105" s="573" t="s">
        <v>28</v>
      </c>
      <c r="C105" s="573"/>
      <c r="D105" s="82">
        <f>SUM(D101:D104)</f>
        <v>0</v>
      </c>
      <c r="E105" s="365"/>
      <c r="F105" s="365"/>
      <c r="G105" s="365"/>
      <c r="H105" s="365"/>
      <c r="I105" s="365"/>
      <c r="J105" s="365"/>
      <c r="K105" s="365"/>
      <c r="L105" s="365"/>
      <c r="M105" s="365"/>
      <c r="N105" s="365"/>
    </row>
    <row r="106" spans="1:14" x14ac:dyDescent="0.25">
      <c r="A106" s="574"/>
      <c r="B106" s="575"/>
      <c r="C106" s="575"/>
      <c r="D106" s="576"/>
      <c r="E106" s="365"/>
      <c r="F106" s="365"/>
      <c r="G106" s="365"/>
      <c r="H106" s="365"/>
      <c r="I106" s="365"/>
      <c r="J106" s="365"/>
      <c r="K106" s="365"/>
      <c r="L106" s="365"/>
      <c r="M106" s="365"/>
      <c r="N106" s="365"/>
    </row>
    <row r="107" spans="1:14" x14ac:dyDescent="0.25">
      <c r="A107" s="556" t="s">
        <v>119</v>
      </c>
      <c r="B107" s="557"/>
      <c r="C107" s="557"/>
      <c r="D107" s="558"/>
      <c r="E107" s="365"/>
      <c r="F107" s="365"/>
      <c r="G107" s="365"/>
      <c r="H107" s="365"/>
      <c r="I107" s="365"/>
      <c r="J107" s="365"/>
      <c r="K107" s="365"/>
      <c r="L107" s="365"/>
      <c r="M107" s="365"/>
      <c r="N107" s="365"/>
    </row>
    <row r="108" spans="1:14" x14ac:dyDescent="0.25">
      <c r="A108" s="559"/>
      <c r="B108" s="560"/>
      <c r="C108" s="560"/>
      <c r="D108" s="561"/>
      <c r="E108" s="365"/>
      <c r="F108" s="365"/>
      <c r="G108" s="365"/>
      <c r="H108" s="365"/>
      <c r="I108" s="365"/>
      <c r="J108" s="365"/>
      <c r="K108" s="365"/>
      <c r="L108" s="365"/>
      <c r="M108" s="365"/>
      <c r="N108" s="365"/>
    </row>
    <row r="109" spans="1:14" x14ac:dyDescent="0.25">
      <c r="A109" s="267" t="s">
        <v>72</v>
      </c>
      <c r="B109" s="577" t="s">
        <v>73</v>
      </c>
      <c r="C109" s="577"/>
      <c r="D109" s="578"/>
      <c r="E109" s="365"/>
      <c r="F109" s="365"/>
      <c r="G109" s="365"/>
      <c r="H109" s="365"/>
      <c r="I109" s="365"/>
      <c r="J109" s="365"/>
      <c r="K109" s="365"/>
      <c r="L109" s="365"/>
      <c r="M109" s="365"/>
      <c r="N109" s="365"/>
    </row>
    <row r="110" spans="1:14" x14ac:dyDescent="0.25">
      <c r="A110" s="261" t="s">
        <v>292</v>
      </c>
      <c r="B110" s="257" t="s">
        <v>293</v>
      </c>
      <c r="C110" s="525" t="s">
        <v>4</v>
      </c>
      <c r="D110" s="263" t="s">
        <v>16</v>
      </c>
      <c r="E110" s="365"/>
      <c r="F110" s="365"/>
      <c r="G110" s="365"/>
      <c r="H110" s="365"/>
      <c r="I110" s="365"/>
      <c r="J110" s="365"/>
      <c r="K110" s="365"/>
      <c r="L110" s="365"/>
      <c r="M110" s="365"/>
      <c r="N110" s="365"/>
    </row>
    <row r="111" spans="1:14" x14ac:dyDescent="0.25">
      <c r="A111" s="288" t="s">
        <v>0</v>
      </c>
      <c r="B111" s="366" t="s">
        <v>74</v>
      </c>
      <c r="C111" s="344">
        <v>0</v>
      </c>
      <c r="D111" s="290">
        <f>C111*$D$130</f>
        <v>0</v>
      </c>
      <c r="E111" s="365"/>
      <c r="F111" s="365"/>
      <c r="G111" s="365"/>
      <c r="H111" s="365"/>
      <c r="I111" s="365"/>
      <c r="J111" s="365"/>
      <c r="K111" s="365"/>
      <c r="L111" s="365"/>
      <c r="M111" s="365"/>
      <c r="N111" s="365"/>
    </row>
    <row r="112" spans="1:14" x14ac:dyDescent="0.25">
      <c r="A112" s="288" t="s">
        <v>1</v>
      </c>
      <c r="B112" s="366" t="s">
        <v>17</v>
      </c>
      <c r="C112" s="344">
        <v>0</v>
      </c>
      <c r="D112" s="290">
        <f>C112*($D$130+$D$111)</f>
        <v>0</v>
      </c>
      <c r="E112" s="365"/>
      <c r="F112" s="365"/>
      <c r="G112" s="365"/>
      <c r="H112" s="365"/>
      <c r="I112" s="365"/>
      <c r="J112" s="365"/>
      <c r="K112" s="365"/>
      <c r="L112" s="365"/>
      <c r="M112" s="365"/>
      <c r="N112" s="365"/>
    </row>
    <row r="113" spans="1:14" x14ac:dyDescent="0.25">
      <c r="A113" s="579" t="s">
        <v>294</v>
      </c>
      <c r="B113" s="580"/>
      <c r="C113" s="291">
        <f>SUM(C111:C112)</f>
        <v>0</v>
      </c>
      <c r="D113" s="295">
        <f>SUM(D111:D112)</f>
        <v>0</v>
      </c>
      <c r="E113" s="365"/>
      <c r="F113" s="365"/>
      <c r="G113" s="365"/>
      <c r="H113" s="365"/>
      <c r="I113" s="365"/>
      <c r="J113" s="365"/>
      <c r="K113" s="365"/>
      <c r="L113" s="365"/>
      <c r="M113" s="365"/>
      <c r="N113" s="365"/>
    </row>
    <row r="114" spans="1:14" x14ac:dyDescent="0.25">
      <c r="A114" s="261" t="s">
        <v>295</v>
      </c>
      <c r="B114" s="257" t="s">
        <v>296</v>
      </c>
      <c r="C114" s="525" t="s">
        <v>4</v>
      </c>
      <c r="D114" s="263" t="s">
        <v>16</v>
      </c>
      <c r="E114" s="365"/>
      <c r="F114" s="365"/>
      <c r="G114" s="365"/>
      <c r="H114" s="365"/>
      <c r="I114" s="365"/>
      <c r="J114" s="365"/>
      <c r="K114" s="365"/>
      <c r="L114" s="365"/>
      <c r="M114" s="365"/>
      <c r="N114" s="365"/>
    </row>
    <row r="115" spans="1:14" x14ac:dyDescent="0.25">
      <c r="A115" s="288" t="s">
        <v>2</v>
      </c>
      <c r="B115" s="366" t="s">
        <v>297</v>
      </c>
      <c r="C115" s="344">
        <v>0</v>
      </c>
      <c r="D115" s="290">
        <f>ROUND(($D$130+$D$113)/(1-$C$118)*C115,2)</f>
        <v>0</v>
      </c>
      <c r="E115" s="365"/>
      <c r="F115" s="365"/>
      <c r="G115" s="365"/>
      <c r="H115" s="365"/>
      <c r="I115" s="365"/>
      <c r="J115" s="365"/>
      <c r="K115" s="365"/>
      <c r="L115" s="365"/>
      <c r="M115" s="365"/>
      <c r="N115" s="365"/>
    </row>
    <row r="116" spans="1:14" x14ac:dyDescent="0.25">
      <c r="A116" s="288" t="s">
        <v>3</v>
      </c>
      <c r="B116" s="366" t="s">
        <v>298</v>
      </c>
      <c r="C116" s="344">
        <v>0</v>
      </c>
      <c r="D116" s="290">
        <f t="shared" ref="D116:D117" si="4">ROUND(($D$130+$D$113)/(1-$C$118)*C116,2)</f>
        <v>0</v>
      </c>
      <c r="E116" s="365"/>
      <c r="F116" s="365"/>
      <c r="G116" s="365"/>
      <c r="H116" s="365"/>
      <c r="I116" s="365"/>
      <c r="J116" s="365"/>
      <c r="K116" s="365"/>
      <c r="L116" s="365"/>
      <c r="M116" s="365"/>
      <c r="N116" s="365"/>
    </row>
    <row r="117" spans="1:14" x14ac:dyDescent="0.25">
      <c r="A117" s="288" t="s">
        <v>7</v>
      </c>
      <c r="B117" s="366" t="s">
        <v>45</v>
      </c>
      <c r="C117" s="344">
        <v>0</v>
      </c>
      <c r="D117" s="290">
        <f t="shared" si="4"/>
        <v>0</v>
      </c>
      <c r="E117" s="365"/>
      <c r="F117" s="365"/>
      <c r="G117" s="365"/>
      <c r="H117" s="365"/>
      <c r="I117" s="365"/>
      <c r="J117" s="365"/>
      <c r="K117" s="365"/>
      <c r="L117" s="365"/>
      <c r="M117" s="365"/>
      <c r="N117" s="365"/>
    </row>
    <row r="118" spans="1:14" x14ac:dyDescent="0.25">
      <c r="A118" s="579" t="s">
        <v>299</v>
      </c>
      <c r="B118" s="580"/>
      <c r="C118" s="291">
        <f>SUM(C115:C117)</f>
        <v>0</v>
      </c>
      <c r="D118" s="295">
        <f>SUM(D115:D117)</f>
        <v>0</v>
      </c>
      <c r="E118" s="365"/>
      <c r="F118" s="365"/>
      <c r="G118" s="365"/>
      <c r="H118" s="365"/>
      <c r="I118" s="365"/>
      <c r="J118" s="365"/>
      <c r="K118" s="365"/>
      <c r="L118" s="365"/>
      <c r="M118" s="365"/>
      <c r="N118" s="365"/>
    </row>
    <row r="119" spans="1:14" ht="14.25" customHeight="1" x14ac:dyDescent="0.25">
      <c r="A119" s="581" t="s">
        <v>300</v>
      </c>
      <c r="B119" s="582"/>
      <c r="C119" s="582"/>
      <c r="D119" s="256">
        <f>D113+D118</f>
        <v>0</v>
      </c>
      <c r="E119" s="365"/>
      <c r="F119" s="365"/>
      <c r="G119" s="365"/>
      <c r="H119" s="365"/>
      <c r="I119" s="365"/>
      <c r="J119" s="365"/>
      <c r="K119" s="365"/>
      <c r="L119" s="365"/>
      <c r="M119" s="365"/>
      <c r="N119" s="365"/>
    </row>
    <row r="120" spans="1:14" ht="14.25" customHeight="1" x14ac:dyDescent="0.25">
      <c r="A120" s="569"/>
      <c r="B120" s="570"/>
      <c r="C120" s="570"/>
      <c r="D120" s="571"/>
      <c r="E120" s="365"/>
      <c r="F120" s="365"/>
      <c r="G120" s="365"/>
      <c r="H120" s="365"/>
      <c r="I120" s="365"/>
      <c r="J120" s="365"/>
      <c r="K120" s="365"/>
      <c r="L120" s="365"/>
      <c r="M120" s="365"/>
      <c r="N120" s="365"/>
    </row>
    <row r="121" spans="1:14" x14ac:dyDescent="0.25">
      <c r="A121" s="556" t="s">
        <v>91</v>
      </c>
      <c r="B121" s="557"/>
      <c r="C121" s="557"/>
      <c r="D121" s="558"/>
      <c r="E121" s="365"/>
      <c r="F121" s="365"/>
      <c r="G121" s="365"/>
      <c r="H121" s="365"/>
      <c r="I121" s="365"/>
      <c r="J121" s="365"/>
      <c r="K121" s="365"/>
      <c r="L121" s="365"/>
      <c r="M121" s="365"/>
      <c r="N121" s="365"/>
    </row>
    <row r="122" spans="1:14" x14ac:dyDescent="0.25">
      <c r="A122" s="556" t="s">
        <v>92</v>
      </c>
      <c r="B122" s="557"/>
      <c r="C122" s="557"/>
      <c r="D122" s="558"/>
      <c r="E122" s="365"/>
      <c r="F122" s="365"/>
      <c r="G122" s="365"/>
      <c r="H122" s="365"/>
      <c r="I122" s="365"/>
      <c r="J122" s="365"/>
      <c r="K122" s="365"/>
      <c r="L122" s="365"/>
      <c r="M122" s="365"/>
      <c r="N122" s="365"/>
    </row>
    <row r="123" spans="1:14" x14ac:dyDescent="0.25">
      <c r="A123" s="559"/>
      <c r="B123" s="560"/>
      <c r="C123" s="560"/>
      <c r="D123" s="561"/>
      <c r="E123" s="365"/>
      <c r="F123" s="365"/>
      <c r="G123" s="365"/>
      <c r="H123" s="365"/>
      <c r="I123" s="365"/>
      <c r="J123" s="365"/>
      <c r="K123" s="365"/>
      <c r="L123" s="365"/>
      <c r="M123" s="365"/>
      <c r="N123" s="365"/>
    </row>
    <row r="124" spans="1:14" x14ac:dyDescent="0.25">
      <c r="A124" s="562" t="s">
        <v>38</v>
      </c>
      <c r="B124" s="563"/>
      <c r="C124" s="563"/>
      <c r="D124" s="564"/>
      <c r="E124" s="365"/>
      <c r="F124" s="365"/>
      <c r="G124" s="365"/>
      <c r="H124" s="365"/>
      <c r="I124" s="365"/>
      <c r="J124" s="365"/>
      <c r="K124" s="365"/>
      <c r="L124" s="365"/>
      <c r="M124" s="365"/>
      <c r="N124" s="365"/>
    </row>
    <row r="125" spans="1:14" x14ac:dyDescent="0.25">
      <c r="A125" s="280" t="s">
        <v>76</v>
      </c>
      <c r="B125" s="565" t="s">
        <v>24</v>
      </c>
      <c r="C125" s="565"/>
      <c r="D125" s="279">
        <f>D25</f>
        <v>0</v>
      </c>
      <c r="E125" s="365"/>
      <c r="F125" s="365"/>
      <c r="G125" s="365"/>
      <c r="H125" s="365"/>
      <c r="I125" s="365"/>
      <c r="J125" s="365"/>
      <c r="K125" s="365"/>
      <c r="L125" s="365"/>
      <c r="M125" s="365"/>
      <c r="N125" s="365"/>
    </row>
    <row r="126" spans="1:14" x14ac:dyDescent="0.25">
      <c r="A126" s="280" t="s">
        <v>77</v>
      </c>
      <c r="B126" s="566" t="s">
        <v>68</v>
      </c>
      <c r="C126" s="566"/>
      <c r="D126" s="279">
        <f>D76</f>
        <v>0</v>
      </c>
      <c r="E126" s="365"/>
      <c r="F126" s="365"/>
      <c r="G126" s="365"/>
      <c r="H126" s="365"/>
      <c r="I126" s="365"/>
      <c r="J126" s="365"/>
      <c r="K126" s="365"/>
      <c r="L126" s="365"/>
      <c r="M126" s="365"/>
      <c r="N126" s="365"/>
    </row>
    <row r="127" spans="1:14" x14ac:dyDescent="0.25">
      <c r="A127" s="280" t="s">
        <v>78</v>
      </c>
      <c r="B127" s="565" t="s">
        <v>30</v>
      </c>
      <c r="C127" s="565"/>
      <c r="D127" s="279">
        <f>D85</f>
        <v>0</v>
      </c>
      <c r="E127" s="365"/>
      <c r="F127" s="365"/>
      <c r="G127" s="365"/>
      <c r="H127" s="365"/>
      <c r="I127" s="365"/>
      <c r="J127" s="365"/>
      <c r="K127" s="365"/>
      <c r="L127" s="365"/>
      <c r="M127" s="365"/>
      <c r="N127" s="365"/>
    </row>
    <row r="128" spans="1:14" x14ac:dyDescent="0.25">
      <c r="A128" s="280" t="s">
        <v>75</v>
      </c>
      <c r="B128" s="565" t="s">
        <v>35</v>
      </c>
      <c r="C128" s="565"/>
      <c r="D128" s="279">
        <f>D98</f>
        <v>0</v>
      </c>
      <c r="E128" s="365"/>
      <c r="F128" s="365"/>
      <c r="G128" s="365"/>
      <c r="H128" s="365"/>
      <c r="I128" s="365"/>
      <c r="J128" s="365"/>
      <c r="K128" s="365"/>
      <c r="L128" s="365"/>
      <c r="M128" s="365"/>
      <c r="N128" s="365"/>
    </row>
    <row r="129" spans="1:14" x14ac:dyDescent="0.25">
      <c r="A129" s="280" t="s">
        <v>79</v>
      </c>
      <c r="B129" s="566" t="s">
        <v>26</v>
      </c>
      <c r="C129" s="566"/>
      <c r="D129" s="279">
        <f>D105</f>
        <v>0</v>
      </c>
      <c r="E129" s="365"/>
      <c r="F129" s="365"/>
      <c r="G129" s="365"/>
      <c r="H129" s="365"/>
      <c r="I129" s="365"/>
      <c r="J129" s="365"/>
      <c r="K129" s="365"/>
      <c r="L129" s="365"/>
      <c r="M129" s="365"/>
      <c r="N129" s="365"/>
    </row>
    <row r="130" spans="1:14" x14ac:dyDescent="0.25">
      <c r="A130" s="567" t="s">
        <v>80</v>
      </c>
      <c r="B130" s="568"/>
      <c r="C130" s="568"/>
      <c r="D130" s="268">
        <f>SUM(D125:D129)</f>
        <v>0</v>
      </c>
      <c r="E130" s="365"/>
      <c r="F130" s="365"/>
      <c r="G130" s="365"/>
      <c r="H130" s="365"/>
      <c r="I130" s="365"/>
      <c r="J130" s="365"/>
      <c r="K130" s="365"/>
      <c r="L130" s="365"/>
      <c r="M130" s="365"/>
      <c r="N130" s="365"/>
    </row>
    <row r="131" spans="1:14" x14ac:dyDescent="0.25">
      <c r="A131" s="280" t="s">
        <v>81</v>
      </c>
      <c r="B131" s="566" t="s">
        <v>73</v>
      </c>
      <c r="C131" s="566"/>
      <c r="D131" s="279">
        <f>D119</f>
        <v>0</v>
      </c>
      <c r="E131" s="365"/>
      <c r="F131" s="365"/>
      <c r="G131" s="365"/>
      <c r="H131" s="365"/>
      <c r="I131" s="365"/>
      <c r="J131" s="365"/>
      <c r="K131" s="365"/>
      <c r="L131" s="365"/>
      <c r="M131" s="365"/>
      <c r="N131" s="365"/>
    </row>
    <row r="132" spans="1:14" ht="15.75" thickBot="1" x14ac:dyDescent="0.3">
      <c r="A132" s="554" t="s">
        <v>93</v>
      </c>
      <c r="B132" s="555"/>
      <c r="C132" s="555"/>
      <c r="D132" s="72">
        <f>D130+D131</f>
        <v>0</v>
      </c>
      <c r="E132" s="365"/>
      <c r="F132" s="365"/>
      <c r="G132" s="365"/>
      <c r="H132" s="365"/>
      <c r="I132" s="365"/>
      <c r="J132" s="365"/>
      <c r="K132" s="365"/>
      <c r="L132" s="365"/>
      <c r="M132" s="365"/>
      <c r="N132" s="365"/>
    </row>
    <row r="133" spans="1:14" x14ac:dyDescent="0.25">
      <c r="A133" s="6"/>
      <c r="B133" s="6"/>
      <c r="C133" s="6"/>
      <c r="D133" s="7"/>
      <c r="E133" s="365"/>
      <c r="F133" s="77"/>
      <c r="G133" s="365"/>
      <c r="H133" s="365"/>
      <c r="I133" s="365"/>
      <c r="J133" s="365"/>
      <c r="K133" s="365"/>
      <c r="L133" s="365"/>
      <c r="M133" s="365"/>
      <c r="N133" s="365"/>
    </row>
    <row r="134" spans="1:14" x14ac:dyDescent="0.25">
      <c r="A134" s="76"/>
      <c r="B134" s="76"/>
      <c r="C134" s="76"/>
      <c r="D134" s="76"/>
      <c r="E134" s="365"/>
      <c r="F134" s="365"/>
      <c r="G134" s="365"/>
      <c r="H134" s="365"/>
      <c r="I134" s="365"/>
      <c r="J134" s="365"/>
      <c r="K134" s="365"/>
      <c r="L134" s="365"/>
      <c r="M134" s="365"/>
      <c r="N134" s="365"/>
    </row>
    <row r="135" spans="1:14" x14ac:dyDescent="0.25">
      <c r="A135" s="76"/>
      <c r="B135" s="76"/>
      <c r="C135" s="76"/>
      <c r="D135" s="76"/>
      <c r="E135" s="365"/>
      <c r="F135" s="365"/>
      <c r="G135" s="365"/>
      <c r="H135" s="365"/>
      <c r="I135" s="365"/>
      <c r="J135" s="365"/>
      <c r="K135" s="365"/>
      <c r="L135" s="365"/>
      <c r="M135" s="365"/>
      <c r="N135" s="365"/>
    </row>
    <row r="136" spans="1:14" x14ac:dyDescent="0.25">
      <c r="A136" s="76"/>
      <c r="B136" s="76"/>
      <c r="C136" s="76"/>
      <c r="D136" s="76"/>
      <c r="E136" s="365"/>
      <c r="F136" s="365"/>
      <c r="G136" s="365"/>
      <c r="H136" s="365"/>
      <c r="I136" s="365"/>
      <c r="J136" s="365"/>
      <c r="K136" s="365"/>
      <c r="L136" s="365"/>
      <c r="M136" s="365"/>
      <c r="N136" s="365"/>
    </row>
    <row r="137" spans="1:14" x14ac:dyDescent="0.25">
      <c r="A137" s="76"/>
      <c r="B137" s="76"/>
      <c r="C137" s="76"/>
      <c r="D137" s="76"/>
      <c r="E137" s="365"/>
      <c r="F137" s="365"/>
      <c r="G137" s="365"/>
      <c r="H137" s="365"/>
      <c r="I137" s="365"/>
      <c r="J137" s="365"/>
      <c r="K137" s="365"/>
      <c r="L137" s="365"/>
      <c r="M137" s="365"/>
      <c r="N137" s="365"/>
    </row>
    <row r="138" spans="1:14" x14ac:dyDescent="0.25">
      <c r="A138" s="76"/>
      <c r="B138" s="76"/>
      <c r="C138" s="76"/>
      <c r="D138" s="76"/>
      <c r="E138" s="365"/>
      <c r="F138" s="365"/>
      <c r="G138" s="365"/>
      <c r="H138" s="365"/>
      <c r="I138" s="365"/>
      <c r="J138" s="365"/>
      <c r="K138" s="365"/>
      <c r="L138" s="365"/>
      <c r="M138" s="365"/>
      <c r="N138" s="365"/>
    </row>
    <row r="139" spans="1:14" x14ac:dyDescent="0.25">
      <c r="A139" s="76"/>
      <c r="B139" s="76"/>
      <c r="C139" s="76"/>
      <c r="D139" s="76"/>
      <c r="E139" s="365"/>
      <c r="F139" s="365"/>
      <c r="G139" s="365"/>
      <c r="H139" s="365"/>
      <c r="I139" s="365"/>
      <c r="J139" s="365"/>
      <c r="K139" s="365"/>
      <c r="L139" s="365"/>
      <c r="M139" s="365"/>
      <c r="N139" s="365"/>
    </row>
    <row r="140" spans="1:14" x14ac:dyDescent="0.25">
      <c r="A140" s="76"/>
      <c r="B140" s="76"/>
      <c r="C140" s="76"/>
      <c r="D140" s="76"/>
      <c r="E140" s="365"/>
      <c r="F140" s="365"/>
      <c r="G140" s="365"/>
      <c r="H140" s="365"/>
      <c r="I140" s="365"/>
      <c r="J140" s="365"/>
      <c r="K140" s="365"/>
      <c r="L140" s="365"/>
      <c r="M140" s="365"/>
      <c r="N140" s="365"/>
    </row>
    <row r="141" spans="1:14" x14ac:dyDescent="0.25">
      <c r="A141" s="76"/>
      <c r="B141" s="76"/>
      <c r="C141" s="76"/>
      <c r="D141" s="76"/>
      <c r="E141" s="365"/>
      <c r="F141" s="365"/>
      <c r="G141" s="365"/>
      <c r="H141" s="365"/>
      <c r="I141" s="365"/>
      <c r="J141" s="365"/>
      <c r="K141" s="365"/>
      <c r="L141" s="365"/>
      <c r="M141" s="365"/>
      <c r="N141" s="365"/>
    </row>
    <row r="142" spans="1:14" x14ac:dyDescent="0.25">
      <c r="A142" s="76"/>
      <c r="B142" s="76"/>
      <c r="C142" s="76"/>
      <c r="D142" s="76"/>
      <c r="E142" s="365"/>
      <c r="F142" s="365"/>
      <c r="G142" s="365"/>
      <c r="H142" s="365"/>
      <c r="I142" s="365"/>
      <c r="J142" s="365"/>
      <c r="K142" s="365"/>
      <c r="L142" s="365"/>
      <c r="M142" s="365"/>
      <c r="N142" s="365"/>
    </row>
    <row r="143" spans="1:14" x14ac:dyDescent="0.25">
      <c r="A143" s="76"/>
      <c r="B143" s="76"/>
      <c r="C143" s="76"/>
      <c r="D143" s="76"/>
      <c r="E143" s="365"/>
      <c r="F143" s="365"/>
      <c r="G143" s="365"/>
      <c r="H143" s="365"/>
      <c r="I143" s="365"/>
      <c r="J143" s="365"/>
      <c r="K143" s="365"/>
      <c r="L143" s="365"/>
      <c r="M143" s="365"/>
      <c r="N143" s="365"/>
    </row>
    <row r="144" spans="1:14" x14ac:dyDescent="0.25">
      <c r="A144" s="76"/>
      <c r="B144" s="76"/>
      <c r="C144" s="76"/>
      <c r="D144" s="76"/>
      <c r="E144" s="365"/>
      <c r="F144" s="365"/>
      <c r="G144" s="365"/>
      <c r="H144" s="365"/>
      <c r="I144" s="365"/>
      <c r="J144" s="365"/>
      <c r="K144" s="365"/>
      <c r="L144" s="365"/>
      <c r="M144" s="365"/>
      <c r="N144" s="365"/>
    </row>
    <row r="145" spans="1:14" x14ac:dyDescent="0.25">
      <c r="A145" s="76"/>
      <c r="B145" s="76"/>
      <c r="C145" s="76"/>
      <c r="D145" s="76"/>
      <c r="E145" s="365"/>
      <c r="F145" s="365"/>
      <c r="G145" s="365"/>
      <c r="H145" s="365"/>
      <c r="I145" s="365"/>
      <c r="J145" s="365"/>
      <c r="K145" s="365"/>
      <c r="L145" s="365"/>
      <c r="M145" s="365"/>
      <c r="N145" s="365"/>
    </row>
    <row r="146" spans="1:14" x14ac:dyDescent="0.25">
      <c r="A146" s="76"/>
      <c r="B146" s="76"/>
      <c r="C146" s="76"/>
      <c r="D146" s="76"/>
      <c r="E146" s="365"/>
      <c r="F146" s="365"/>
      <c r="G146" s="365"/>
      <c r="H146" s="365"/>
      <c r="I146" s="365"/>
      <c r="J146" s="365"/>
      <c r="K146" s="365"/>
      <c r="L146" s="365"/>
      <c r="M146" s="365"/>
      <c r="N146" s="365"/>
    </row>
    <row r="147" spans="1:14" x14ac:dyDescent="0.25">
      <c r="A147" s="76"/>
      <c r="B147" s="76"/>
      <c r="C147" s="76"/>
      <c r="D147" s="76"/>
      <c r="E147" s="365"/>
      <c r="F147" s="365"/>
      <c r="G147" s="365"/>
      <c r="H147" s="365"/>
      <c r="I147" s="365"/>
      <c r="J147" s="365"/>
      <c r="K147" s="365"/>
      <c r="L147" s="365"/>
      <c r="M147" s="365"/>
      <c r="N147" s="365"/>
    </row>
    <row r="148" spans="1:14" x14ac:dyDescent="0.25">
      <c r="A148" s="76"/>
      <c r="B148" s="76"/>
      <c r="C148" s="76"/>
      <c r="D148" s="76"/>
      <c r="E148" s="365"/>
      <c r="F148" s="365"/>
      <c r="G148" s="365"/>
      <c r="H148" s="365"/>
      <c r="I148" s="365"/>
      <c r="J148" s="365"/>
      <c r="K148" s="365"/>
      <c r="L148" s="365"/>
      <c r="M148" s="365"/>
      <c r="N148" s="365"/>
    </row>
    <row r="149" spans="1:14" x14ac:dyDescent="0.25">
      <c r="A149" s="76"/>
      <c r="B149" s="76"/>
      <c r="C149" s="76"/>
      <c r="D149" s="76"/>
      <c r="E149" s="365"/>
      <c r="F149" s="365"/>
      <c r="G149" s="365"/>
      <c r="H149" s="365"/>
      <c r="I149" s="365"/>
      <c r="J149" s="365"/>
      <c r="K149" s="365"/>
      <c r="L149" s="365"/>
      <c r="M149" s="365"/>
      <c r="N149" s="365"/>
    </row>
    <row r="150" spans="1:14" x14ac:dyDescent="0.25">
      <c r="A150" s="76"/>
      <c r="B150" s="76"/>
      <c r="C150" s="76"/>
      <c r="D150" s="76"/>
      <c r="E150" s="365"/>
      <c r="F150" s="365"/>
      <c r="G150" s="365"/>
      <c r="H150" s="365"/>
      <c r="I150" s="365"/>
      <c r="J150" s="365"/>
      <c r="K150" s="365"/>
      <c r="L150" s="365"/>
      <c r="M150" s="365"/>
      <c r="N150" s="365"/>
    </row>
    <row r="151" spans="1:14" x14ac:dyDescent="0.25">
      <c r="A151" s="76"/>
      <c r="B151" s="76"/>
      <c r="C151" s="76"/>
      <c r="D151" s="76"/>
      <c r="E151" s="365"/>
      <c r="F151" s="365"/>
      <c r="G151" s="365"/>
      <c r="H151" s="365"/>
      <c r="I151" s="365"/>
      <c r="J151" s="365"/>
      <c r="K151" s="365"/>
      <c r="L151" s="365"/>
      <c r="M151" s="365"/>
      <c r="N151" s="365"/>
    </row>
    <row r="152" spans="1:14" x14ac:dyDescent="0.25">
      <c r="A152" s="76"/>
      <c r="B152" s="76"/>
      <c r="C152" s="76"/>
      <c r="D152" s="76"/>
      <c r="E152" s="365"/>
      <c r="F152" s="365"/>
      <c r="G152" s="365"/>
      <c r="H152" s="365"/>
      <c r="I152" s="365"/>
      <c r="J152" s="365"/>
      <c r="K152" s="365"/>
      <c r="L152" s="365"/>
      <c r="M152" s="365"/>
      <c r="N152" s="365"/>
    </row>
    <row r="153" spans="1:14" x14ac:dyDescent="0.25">
      <c r="A153" s="76"/>
      <c r="B153" s="76"/>
      <c r="C153" s="76"/>
      <c r="D153" s="76"/>
      <c r="E153" s="365"/>
      <c r="F153" s="365"/>
      <c r="G153" s="365"/>
      <c r="H153" s="365"/>
      <c r="I153" s="365"/>
      <c r="J153" s="365"/>
      <c r="K153" s="365"/>
      <c r="L153" s="365"/>
      <c r="M153" s="365"/>
      <c r="N153" s="365"/>
    </row>
    <row r="154" spans="1:14" x14ac:dyDescent="0.25">
      <c r="A154" s="76"/>
      <c r="B154" s="76"/>
      <c r="C154" s="76"/>
      <c r="D154" s="76"/>
      <c r="E154" s="365"/>
      <c r="F154" s="365"/>
      <c r="G154" s="365"/>
      <c r="H154" s="365"/>
      <c r="I154" s="365"/>
      <c r="J154" s="365"/>
      <c r="K154" s="365"/>
      <c r="L154" s="365"/>
      <c r="M154" s="365"/>
      <c r="N154" s="365"/>
    </row>
    <row r="155" spans="1:14" x14ac:dyDescent="0.25">
      <c r="A155" s="76"/>
      <c r="B155" s="76"/>
      <c r="C155" s="76"/>
      <c r="D155" s="76"/>
      <c r="E155" s="365"/>
      <c r="F155" s="365"/>
      <c r="G155" s="365"/>
      <c r="H155" s="365"/>
      <c r="I155" s="365"/>
      <c r="J155" s="365"/>
      <c r="K155" s="365"/>
      <c r="L155" s="365"/>
      <c r="M155" s="365"/>
      <c r="N155" s="365"/>
    </row>
    <row r="156" spans="1:14" x14ac:dyDescent="0.25">
      <c r="A156" s="76"/>
      <c r="B156" s="76"/>
      <c r="C156" s="76"/>
      <c r="D156" s="76"/>
      <c r="E156" s="365"/>
      <c r="F156" s="365"/>
      <c r="G156" s="365"/>
      <c r="H156" s="365"/>
      <c r="I156" s="365"/>
      <c r="J156" s="365"/>
      <c r="K156" s="365"/>
      <c r="L156" s="365"/>
      <c r="M156" s="365"/>
      <c r="N156" s="365"/>
    </row>
    <row r="157" spans="1:14" x14ac:dyDescent="0.25">
      <c r="A157" s="76"/>
      <c r="B157" s="76"/>
      <c r="C157" s="76"/>
      <c r="D157" s="76"/>
      <c r="E157" s="365"/>
      <c r="F157" s="365"/>
      <c r="G157" s="365"/>
      <c r="H157" s="365"/>
      <c r="I157" s="365"/>
      <c r="J157" s="365"/>
      <c r="K157" s="365"/>
      <c r="L157" s="365"/>
      <c r="M157" s="365"/>
      <c r="N157" s="365"/>
    </row>
    <row r="158" spans="1:14" x14ac:dyDescent="0.25">
      <c r="A158" s="76"/>
      <c r="B158" s="76"/>
      <c r="C158" s="76"/>
      <c r="D158" s="76"/>
      <c r="E158" s="365"/>
      <c r="F158" s="365"/>
      <c r="G158" s="365"/>
      <c r="H158" s="365"/>
      <c r="I158" s="365"/>
      <c r="J158" s="365"/>
      <c r="K158" s="365"/>
      <c r="L158" s="365"/>
      <c r="M158" s="365"/>
      <c r="N158" s="365"/>
    </row>
    <row r="159" spans="1:14" x14ac:dyDescent="0.25">
      <c r="A159" s="76"/>
      <c r="B159" s="76"/>
      <c r="C159" s="76"/>
      <c r="D159" s="76"/>
      <c r="E159" s="365"/>
      <c r="F159" s="365"/>
      <c r="G159" s="365"/>
      <c r="H159" s="365"/>
      <c r="I159" s="365"/>
      <c r="J159" s="365"/>
      <c r="K159" s="365"/>
      <c r="L159" s="365"/>
      <c r="M159" s="365"/>
      <c r="N159" s="365"/>
    </row>
    <row r="160" spans="1:14" x14ac:dyDescent="0.25">
      <c r="A160" s="76"/>
      <c r="B160" s="76"/>
      <c r="C160" s="76"/>
      <c r="D160" s="76"/>
      <c r="E160" s="365"/>
      <c r="F160" s="365"/>
      <c r="G160" s="365"/>
      <c r="H160" s="365"/>
      <c r="I160" s="365"/>
      <c r="J160" s="365"/>
      <c r="K160" s="365"/>
      <c r="L160" s="365"/>
      <c r="M160" s="365"/>
      <c r="N160" s="365"/>
    </row>
    <row r="161" spans="1:14" x14ac:dyDescent="0.25">
      <c r="A161" s="76"/>
      <c r="B161" s="76"/>
      <c r="C161" s="76"/>
      <c r="D161" s="76"/>
      <c r="E161" s="365"/>
      <c r="F161" s="365"/>
      <c r="G161" s="365"/>
      <c r="H161" s="365"/>
      <c r="I161" s="365"/>
      <c r="J161" s="365"/>
      <c r="K161" s="365"/>
      <c r="L161" s="365"/>
      <c r="M161" s="365"/>
      <c r="N161" s="365"/>
    </row>
    <row r="162" spans="1:14" x14ac:dyDescent="0.25">
      <c r="A162" s="76"/>
      <c r="B162" s="76"/>
      <c r="C162" s="76"/>
      <c r="D162" s="76"/>
      <c r="E162" s="365"/>
      <c r="F162" s="365"/>
      <c r="G162" s="365"/>
      <c r="H162" s="365"/>
      <c r="I162" s="365"/>
      <c r="J162" s="365"/>
      <c r="K162" s="365"/>
      <c r="L162" s="365"/>
      <c r="M162" s="365"/>
      <c r="N162" s="365"/>
    </row>
    <row r="163" spans="1:14" x14ac:dyDescent="0.25">
      <c r="A163" s="76"/>
      <c r="B163" s="76"/>
      <c r="C163" s="76"/>
      <c r="D163" s="76"/>
      <c r="E163" s="365"/>
      <c r="F163" s="365"/>
      <c r="G163" s="365"/>
      <c r="H163" s="365"/>
      <c r="I163" s="365"/>
      <c r="J163" s="365"/>
      <c r="K163" s="365"/>
      <c r="L163" s="365"/>
      <c r="M163" s="365"/>
      <c r="N163" s="365"/>
    </row>
    <row r="164" spans="1:14" x14ac:dyDescent="0.25">
      <c r="A164" s="76"/>
      <c r="B164" s="76"/>
      <c r="C164" s="76"/>
      <c r="D164" s="76"/>
      <c r="E164" s="365"/>
      <c r="F164" s="365"/>
      <c r="G164" s="365"/>
      <c r="H164" s="365"/>
      <c r="I164" s="365"/>
      <c r="J164" s="365"/>
      <c r="K164" s="365"/>
      <c r="L164" s="365"/>
      <c r="M164" s="365"/>
      <c r="N164" s="365"/>
    </row>
    <row r="165" spans="1:14" x14ac:dyDescent="0.25">
      <c r="A165" s="76"/>
      <c r="B165" s="76"/>
      <c r="C165" s="76"/>
      <c r="D165" s="76"/>
      <c r="E165" s="365"/>
      <c r="F165" s="365"/>
      <c r="G165" s="365"/>
      <c r="H165" s="365"/>
      <c r="I165" s="365"/>
      <c r="J165" s="365"/>
      <c r="K165" s="365"/>
      <c r="L165" s="365"/>
      <c r="M165" s="365"/>
      <c r="N165" s="365"/>
    </row>
    <row r="166" spans="1:14" x14ac:dyDescent="0.25">
      <c r="A166" s="76"/>
      <c r="B166" s="76"/>
      <c r="C166" s="76"/>
      <c r="D166" s="76"/>
      <c r="E166" s="365"/>
      <c r="F166" s="365"/>
      <c r="G166" s="365"/>
      <c r="H166" s="365"/>
      <c r="I166" s="365"/>
      <c r="J166" s="365"/>
      <c r="K166" s="365"/>
      <c r="L166" s="365"/>
      <c r="M166" s="365"/>
      <c r="N166" s="365"/>
    </row>
    <row r="167" spans="1:14" x14ac:dyDescent="0.25">
      <c r="A167" s="76"/>
      <c r="B167" s="76"/>
      <c r="C167" s="76"/>
      <c r="D167" s="76"/>
      <c r="E167" s="365"/>
      <c r="F167" s="365"/>
      <c r="G167" s="365"/>
      <c r="H167" s="365"/>
      <c r="I167" s="365"/>
      <c r="J167" s="365"/>
      <c r="K167" s="365"/>
      <c r="L167" s="365"/>
      <c r="M167" s="365"/>
      <c r="N167" s="365"/>
    </row>
    <row r="168" spans="1:14" x14ac:dyDescent="0.25">
      <c r="A168" s="76"/>
      <c r="B168" s="76"/>
      <c r="C168" s="76"/>
      <c r="D168" s="76"/>
      <c r="E168" s="365"/>
      <c r="F168" s="365"/>
      <c r="G168" s="365"/>
      <c r="H168" s="365"/>
      <c r="I168" s="365"/>
      <c r="J168" s="365"/>
      <c r="K168" s="365"/>
      <c r="L168" s="365"/>
      <c r="M168" s="365"/>
      <c r="N168" s="365"/>
    </row>
    <row r="169" spans="1:14" x14ac:dyDescent="0.25">
      <c r="A169" s="76"/>
      <c r="B169" s="76"/>
      <c r="C169" s="76"/>
      <c r="D169" s="76"/>
      <c r="E169" s="365"/>
      <c r="F169" s="365"/>
      <c r="G169" s="365"/>
      <c r="H169" s="365"/>
      <c r="I169" s="365"/>
      <c r="J169" s="365"/>
      <c r="K169" s="365"/>
      <c r="L169" s="365"/>
      <c r="M169" s="365"/>
      <c r="N169" s="365"/>
    </row>
    <row r="170" spans="1:14" x14ac:dyDescent="0.25">
      <c r="A170" s="76"/>
      <c r="B170" s="76"/>
      <c r="C170" s="76"/>
      <c r="D170" s="76"/>
      <c r="E170" s="365"/>
      <c r="F170" s="365"/>
      <c r="G170" s="365"/>
      <c r="H170" s="365"/>
      <c r="I170" s="365"/>
      <c r="J170" s="365"/>
      <c r="K170" s="365"/>
      <c r="L170" s="365"/>
      <c r="M170" s="365"/>
      <c r="N170" s="365"/>
    </row>
    <row r="171" spans="1:14" x14ac:dyDescent="0.25">
      <c r="A171" s="76"/>
      <c r="B171" s="76"/>
      <c r="C171" s="76"/>
      <c r="D171" s="76"/>
      <c r="E171" s="365"/>
      <c r="F171" s="365"/>
      <c r="G171" s="365"/>
      <c r="H171" s="365"/>
      <c r="I171" s="365"/>
      <c r="J171" s="365"/>
      <c r="K171" s="365"/>
      <c r="L171" s="365"/>
      <c r="M171" s="365"/>
      <c r="N171" s="365"/>
    </row>
    <row r="172" spans="1:14" x14ac:dyDescent="0.25">
      <c r="A172" s="76"/>
      <c r="B172" s="76"/>
      <c r="C172" s="76"/>
      <c r="D172" s="76"/>
      <c r="E172" s="365"/>
      <c r="F172" s="365"/>
      <c r="G172" s="365"/>
      <c r="H172" s="365"/>
      <c r="I172" s="365"/>
      <c r="J172" s="365"/>
      <c r="K172" s="365"/>
      <c r="L172" s="365"/>
      <c r="M172" s="365"/>
      <c r="N172" s="365"/>
    </row>
    <row r="173" spans="1:14" x14ac:dyDescent="0.25">
      <c r="A173" s="76"/>
      <c r="B173" s="76"/>
      <c r="C173" s="76"/>
      <c r="D173" s="76"/>
      <c r="E173" s="365"/>
      <c r="F173" s="365"/>
      <c r="G173" s="365"/>
      <c r="H173" s="365"/>
      <c r="I173" s="365"/>
      <c r="J173" s="365"/>
      <c r="K173" s="365"/>
      <c r="L173" s="365"/>
      <c r="M173" s="365"/>
      <c r="N173" s="365"/>
    </row>
    <row r="174" spans="1:14" x14ac:dyDescent="0.25">
      <c r="A174" s="76"/>
      <c r="B174" s="76"/>
      <c r="C174" s="76"/>
      <c r="D174" s="76"/>
      <c r="E174" s="365"/>
      <c r="F174" s="365"/>
      <c r="G174" s="365"/>
      <c r="H174" s="365"/>
      <c r="I174" s="365"/>
      <c r="J174" s="365"/>
      <c r="K174" s="365"/>
      <c r="L174" s="365"/>
      <c r="M174" s="365"/>
      <c r="N174" s="365"/>
    </row>
    <row r="175" spans="1:14" x14ac:dyDescent="0.25">
      <c r="A175" s="76"/>
      <c r="B175" s="76"/>
      <c r="C175" s="76"/>
      <c r="D175" s="76"/>
      <c r="E175" s="365"/>
      <c r="F175" s="365"/>
      <c r="G175" s="365"/>
      <c r="H175" s="365"/>
      <c r="I175" s="365"/>
      <c r="J175" s="365"/>
      <c r="K175" s="365"/>
      <c r="L175" s="365"/>
      <c r="M175" s="365"/>
      <c r="N175" s="365"/>
    </row>
    <row r="176" spans="1:14" x14ac:dyDescent="0.25">
      <c r="A176" s="76"/>
      <c r="B176" s="76"/>
      <c r="C176" s="76"/>
      <c r="D176" s="76"/>
      <c r="E176" s="365"/>
      <c r="F176" s="365"/>
      <c r="G176" s="365"/>
      <c r="H176" s="365"/>
      <c r="I176" s="365"/>
      <c r="J176" s="365"/>
      <c r="K176" s="365"/>
      <c r="L176" s="365"/>
      <c r="M176" s="365"/>
      <c r="N176" s="365"/>
    </row>
    <row r="177" spans="1:14" x14ac:dyDescent="0.25">
      <c r="A177" s="76"/>
      <c r="B177" s="76"/>
      <c r="C177" s="76"/>
      <c r="D177" s="76"/>
      <c r="E177" s="365"/>
      <c r="F177" s="365"/>
      <c r="G177" s="365"/>
      <c r="H177" s="365"/>
      <c r="I177" s="365"/>
      <c r="J177" s="365"/>
      <c r="K177" s="365"/>
      <c r="L177" s="365"/>
      <c r="M177" s="365"/>
      <c r="N177" s="365"/>
    </row>
    <row r="178" spans="1:14" x14ac:dyDescent="0.25">
      <c r="A178" s="76"/>
      <c r="B178" s="76"/>
      <c r="C178" s="76"/>
      <c r="D178" s="76"/>
      <c r="E178" s="365"/>
      <c r="F178" s="365"/>
      <c r="G178" s="365"/>
      <c r="H178" s="365"/>
      <c r="I178" s="365"/>
      <c r="J178" s="365"/>
      <c r="K178" s="365"/>
      <c r="L178" s="365"/>
      <c r="M178" s="365"/>
      <c r="N178" s="365"/>
    </row>
    <row r="179" spans="1:14" x14ac:dyDescent="0.25">
      <c r="A179" s="76"/>
      <c r="B179" s="76"/>
      <c r="C179" s="76"/>
      <c r="D179" s="76"/>
      <c r="E179" s="365"/>
      <c r="F179" s="365"/>
      <c r="G179" s="365"/>
      <c r="H179" s="365"/>
      <c r="I179" s="365"/>
      <c r="J179" s="365"/>
      <c r="K179" s="365"/>
      <c r="L179" s="365"/>
      <c r="M179" s="365"/>
      <c r="N179" s="365"/>
    </row>
    <row r="180" spans="1:14" x14ac:dyDescent="0.25">
      <c r="A180" s="76"/>
      <c r="B180" s="76"/>
      <c r="C180" s="76"/>
      <c r="D180" s="76"/>
      <c r="E180" s="365"/>
      <c r="F180" s="365"/>
      <c r="G180" s="365"/>
      <c r="H180" s="365"/>
      <c r="I180" s="365"/>
      <c r="J180" s="365"/>
      <c r="K180" s="365"/>
      <c r="L180" s="365"/>
      <c r="M180" s="365"/>
      <c r="N180" s="365"/>
    </row>
    <row r="181" spans="1:14" x14ac:dyDescent="0.25">
      <c r="A181" s="76"/>
      <c r="B181" s="76"/>
      <c r="C181" s="76"/>
      <c r="D181" s="76"/>
      <c r="E181" s="365"/>
      <c r="F181" s="365"/>
      <c r="G181" s="365"/>
      <c r="H181" s="365"/>
      <c r="I181" s="365"/>
      <c r="J181" s="365"/>
      <c r="K181" s="365"/>
      <c r="L181" s="365"/>
      <c r="M181" s="365"/>
      <c r="N181" s="365"/>
    </row>
    <row r="182" spans="1:14" x14ac:dyDescent="0.25">
      <c r="A182" s="76"/>
      <c r="B182" s="76"/>
      <c r="C182" s="76"/>
      <c r="D182" s="76"/>
      <c r="E182" s="365"/>
      <c r="F182" s="365"/>
      <c r="G182" s="365"/>
      <c r="H182" s="365"/>
      <c r="I182" s="365"/>
      <c r="J182" s="365"/>
      <c r="K182" s="365"/>
      <c r="L182" s="365"/>
      <c r="M182" s="365"/>
      <c r="N182" s="365"/>
    </row>
    <row r="183" spans="1:14" x14ac:dyDescent="0.25">
      <c r="A183" s="76"/>
      <c r="B183" s="76"/>
      <c r="C183" s="76"/>
      <c r="D183" s="76"/>
      <c r="E183" s="365"/>
      <c r="F183" s="365"/>
      <c r="G183" s="365"/>
      <c r="H183" s="365"/>
      <c r="I183" s="365"/>
      <c r="J183" s="365"/>
      <c r="K183" s="365"/>
      <c r="L183" s="365"/>
      <c r="M183" s="365"/>
      <c r="N183" s="365"/>
    </row>
    <row r="184" spans="1:14" x14ac:dyDescent="0.25">
      <c r="A184" s="76"/>
      <c r="B184" s="76"/>
      <c r="C184" s="76"/>
      <c r="D184" s="76"/>
      <c r="E184" s="365"/>
      <c r="F184" s="365"/>
      <c r="G184" s="365"/>
      <c r="H184" s="365"/>
      <c r="I184" s="365"/>
      <c r="J184" s="365"/>
      <c r="K184" s="365"/>
      <c r="L184" s="365"/>
      <c r="M184" s="365"/>
      <c r="N184" s="365"/>
    </row>
    <row r="185" spans="1:14" x14ac:dyDescent="0.25">
      <c r="A185" s="76"/>
      <c r="B185" s="76"/>
      <c r="C185" s="76"/>
      <c r="D185" s="76"/>
      <c r="E185" s="365"/>
      <c r="F185" s="365"/>
      <c r="G185" s="365"/>
      <c r="H185" s="365"/>
      <c r="I185" s="365"/>
      <c r="J185" s="365"/>
      <c r="K185" s="365"/>
      <c r="L185" s="365"/>
      <c r="M185" s="365"/>
      <c r="N185" s="365"/>
    </row>
    <row r="186" spans="1:14" x14ac:dyDescent="0.25">
      <c r="A186" s="76"/>
      <c r="B186" s="76"/>
      <c r="C186" s="76"/>
      <c r="D186" s="76"/>
      <c r="E186" s="365"/>
      <c r="F186" s="365"/>
      <c r="G186" s="365"/>
      <c r="H186" s="365"/>
      <c r="I186" s="365"/>
      <c r="J186" s="365"/>
      <c r="K186" s="365"/>
      <c r="L186" s="365"/>
      <c r="M186" s="365"/>
      <c r="N186" s="365"/>
    </row>
    <row r="187" spans="1:14" x14ac:dyDescent="0.25">
      <c r="A187" s="76"/>
      <c r="B187" s="76"/>
      <c r="C187" s="76"/>
      <c r="D187" s="76"/>
      <c r="E187" s="365"/>
      <c r="F187" s="365"/>
      <c r="G187" s="365"/>
      <c r="H187" s="365"/>
      <c r="I187" s="365"/>
      <c r="J187" s="365"/>
      <c r="K187" s="365"/>
      <c r="L187" s="365"/>
      <c r="M187" s="365"/>
      <c r="N187" s="365"/>
    </row>
    <row r="188" spans="1:14" x14ac:dyDescent="0.25">
      <c r="A188" s="76"/>
      <c r="B188" s="76"/>
      <c r="C188" s="76"/>
      <c r="D188" s="76"/>
      <c r="E188" s="365"/>
      <c r="F188" s="365"/>
      <c r="G188" s="365"/>
      <c r="H188" s="365"/>
      <c r="I188" s="365"/>
      <c r="J188" s="365"/>
      <c r="K188" s="365"/>
      <c r="L188" s="365"/>
      <c r="M188" s="365"/>
      <c r="N188" s="365"/>
    </row>
    <row r="189" spans="1:14" x14ac:dyDescent="0.25">
      <c r="A189" s="76"/>
      <c r="B189" s="76"/>
      <c r="C189" s="76"/>
      <c r="D189" s="76"/>
      <c r="E189" s="365"/>
      <c r="F189" s="365"/>
      <c r="G189" s="365"/>
      <c r="H189" s="365"/>
      <c r="I189" s="365"/>
      <c r="J189" s="365"/>
      <c r="K189" s="365"/>
      <c r="L189" s="365"/>
      <c r="M189" s="365"/>
      <c r="N189" s="365"/>
    </row>
    <row r="190" spans="1:14" x14ac:dyDescent="0.25">
      <c r="A190" s="76"/>
      <c r="B190" s="76"/>
      <c r="C190" s="76"/>
      <c r="D190" s="76"/>
      <c r="E190" s="365"/>
      <c r="F190" s="365"/>
      <c r="G190" s="365"/>
      <c r="H190" s="365"/>
      <c r="I190" s="365"/>
      <c r="J190" s="365"/>
      <c r="K190" s="365"/>
      <c r="L190" s="365"/>
      <c r="M190" s="365"/>
      <c r="N190" s="365"/>
    </row>
    <row r="191" spans="1:14" x14ac:dyDescent="0.25">
      <c r="A191" s="76"/>
      <c r="B191" s="76"/>
      <c r="C191" s="76"/>
      <c r="D191" s="76"/>
      <c r="E191" s="365"/>
      <c r="F191" s="365"/>
      <c r="G191" s="365"/>
      <c r="H191" s="365"/>
      <c r="I191" s="365"/>
      <c r="J191" s="365"/>
      <c r="K191" s="365"/>
      <c r="L191" s="365"/>
      <c r="M191" s="365"/>
      <c r="N191" s="365"/>
    </row>
    <row r="192" spans="1:14" x14ac:dyDescent="0.25">
      <c r="A192" s="76"/>
      <c r="B192" s="76"/>
      <c r="C192" s="76"/>
      <c r="D192" s="76"/>
      <c r="E192" s="365"/>
      <c r="F192" s="365"/>
      <c r="G192" s="365"/>
      <c r="H192" s="365"/>
      <c r="I192" s="365"/>
      <c r="J192" s="365"/>
      <c r="K192" s="365"/>
      <c r="L192" s="365"/>
      <c r="M192" s="365"/>
      <c r="N192" s="365"/>
    </row>
    <row r="193" spans="1:14" x14ac:dyDescent="0.25">
      <c r="A193" s="76"/>
      <c r="B193" s="76"/>
      <c r="C193" s="76"/>
      <c r="D193" s="76"/>
      <c r="E193" s="365"/>
      <c r="F193" s="365"/>
      <c r="G193" s="365"/>
      <c r="H193" s="365"/>
      <c r="I193" s="365"/>
      <c r="J193" s="365"/>
      <c r="K193" s="365"/>
      <c r="L193" s="365"/>
      <c r="M193" s="365"/>
      <c r="N193" s="365"/>
    </row>
    <row r="194" spans="1:14" x14ac:dyDescent="0.25">
      <c r="A194" s="76"/>
      <c r="B194" s="76"/>
      <c r="C194" s="76"/>
      <c r="D194" s="76"/>
      <c r="E194" s="365"/>
      <c r="F194" s="365"/>
      <c r="G194" s="365"/>
      <c r="H194" s="365"/>
      <c r="I194" s="365"/>
      <c r="J194" s="365"/>
      <c r="K194" s="365"/>
      <c r="L194" s="365"/>
      <c r="M194" s="365"/>
      <c r="N194" s="365"/>
    </row>
    <row r="195" spans="1:14" x14ac:dyDescent="0.25">
      <c r="A195" s="76"/>
      <c r="B195" s="76"/>
      <c r="C195" s="76"/>
      <c r="D195" s="76"/>
      <c r="E195" s="365"/>
      <c r="F195" s="365"/>
      <c r="G195" s="365"/>
      <c r="H195" s="365"/>
      <c r="I195" s="365"/>
      <c r="J195" s="365"/>
      <c r="K195" s="365"/>
      <c r="L195" s="365"/>
      <c r="M195" s="365"/>
      <c r="N195" s="365"/>
    </row>
    <row r="196" spans="1:14" x14ac:dyDescent="0.25">
      <c r="A196" s="76"/>
      <c r="B196" s="76"/>
      <c r="C196" s="76"/>
      <c r="D196" s="76"/>
      <c r="E196" s="365"/>
      <c r="F196" s="365"/>
      <c r="G196" s="365"/>
      <c r="H196" s="365"/>
      <c r="I196" s="365"/>
      <c r="J196" s="365"/>
      <c r="K196" s="365"/>
      <c r="L196" s="365"/>
      <c r="M196" s="365"/>
      <c r="N196" s="365"/>
    </row>
    <row r="197" spans="1:14" x14ac:dyDescent="0.25">
      <c r="A197" s="76"/>
      <c r="B197" s="76"/>
      <c r="C197" s="76"/>
      <c r="D197" s="76"/>
      <c r="E197" s="365"/>
      <c r="F197" s="365"/>
      <c r="G197" s="365"/>
      <c r="H197" s="365"/>
      <c r="I197" s="365"/>
      <c r="J197" s="365"/>
      <c r="K197" s="365"/>
      <c r="L197" s="365"/>
      <c r="M197" s="365"/>
      <c r="N197" s="365"/>
    </row>
    <row r="198" spans="1:14" x14ac:dyDescent="0.25">
      <c r="A198" s="76"/>
      <c r="B198" s="76"/>
      <c r="C198" s="76"/>
      <c r="D198" s="76"/>
      <c r="E198" s="365"/>
      <c r="F198" s="365"/>
      <c r="G198" s="365"/>
      <c r="H198" s="365"/>
      <c r="I198" s="365"/>
      <c r="J198" s="365"/>
      <c r="K198" s="365"/>
      <c r="L198" s="365"/>
      <c r="M198" s="365"/>
      <c r="N198" s="365"/>
    </row>
    <row r="199" spans="1:14" x14ac:dyDescent="0.25">
      <c r="A199" s="76"/>
      <c r="B199" s="76"/>
      <c r="C199" s="76"/>
      <c r="D199" s="76"/>
      <c r="E199" s="365"/>
      <c r="F199" s="365"/>
      <c r="G199" s="365"/>
      <c r="H199" s="365"/>
      <c r="I199" s="365"/>
      <c r="J199" s="365"/>
      <c r="K199" s="365"/>
      <c r="L199" s="365"/>
      <c r="M199" s="365"/>
      <c r="N199" s="365"/>
    </row>
    <row r="200" spans="1:14" x14ac:dyDescent="0.25">
      <c r="A200" s="76"/>
      <c r="B200" s="76"/>
      <c r="C200" s="76"/>
      <c r="D200" s="76"/>
      <c r="E200" s="365"/>
      <c r="F200" s="365"/>
      <c r="G200" s="365"/>
      <c r="H200" s="365"/>
      <c r="I200" s="365"/>
      <c r="J200" s="365"/>
      <c r="K200" s="365"/>
      <c r="L200" s="365"/>
      <c r="M200" s="365"/>
      <c r="N200" s="365"/>
    </row>
    <row r="201" spans="1:14" x14ac:dyDescent="0.25">
      <c r="A201" s="76"/>
      <c r="B201" s="76"/>
      <c r="C201" s="76"/>
      <c r="D201" s="76"/>
      <c r="E201" s="365"/>
      <c r="F201" s="365"/>
      <c r="G201" s="365"/>
      <c r="H201" s="365"/>
      <c r="I201" s="365"/>
      <c r="J201" s="365"/>
      <c r="K201" s="365"/>
      <c r="L201" s="365"/>
      <c r="M201" s="365"/>
      <c r="N201" s="365"/>
    </row>
    <row r="202" spans="1:14" x14ac:dyDescent="0.25">
      <c r="A202" s="76"/>
      <c r="B202" s="76"/>
      <c r="C202" s="76"/>
      <c r="D202" s="76"/>
      <c r="E202" s="365"/>
      <c r="F202" s="365"/>
      <c r="G202" s="365"/>
      <c r="H202" s="365"/>
      <c r="I202" s="365"/>
      <c r="J202" s="365"/>
      <c r="K202" s="365"/>
      <c r="L202" s="365"/>
      <c r="M202" s="365"/>
      <c r="N202" s="365"/>
    </row>
    <row r="203" spans="1:14" x14ac:dyDescent="0.25">
      <c r="A203" s="76"/>
      <c r="B203" s="76"/>
      <c r="C203" s="76"/>
      <c r="D203" s="76"/>
      <c r="E203" s="365"/>
      <c r="F203" s="365"/>
      <c r="G203" s="365"/>
      <c r="H203" s="365"/>
      <c r="I203" s="365"/>
      <c r="J203" s="365"/>
      <c r="K203" s="365"/>
      <c r="L203" s="365"/>
      <c r="M203" s="365"/>
      <c r="N203" s="365"/>
    </row>
    <row r="204" spans="1:14" x14ac:dyDescent="0.25">
      <c r="A204" s="76"/>
      <c r="B204" s="76"/>
      <c r="C204" s="76"/>
      <c r="D204" s="76"/>
      <c r="E204" s="365"/>
      <c r="F204" s="365"/>
      <c r="G204" s="365"/>
      <c r="H204" s="365"/>
      <c r="I204" s="365"/>
      <c r="J204" s="365"/>
      <c r="K204" s="365"/>
      <c r="L204" s="365"/>
      <c r="M204" s="365"/>
      <c r="N204" s="365"/>
    </row>
    <row r="205" spans="1:14" x14ac:dyDescent="0.25">
      <c r="A205" s="76"/>
      <c r="B205" s="76"/>
      <c r="C205" s="76"/>
      <c r="D205" s="76"/>
      <c r="E205" s="365"/>
      <c r="F205" s="365"/>
      <c r="G205" s="365"/>
      <c r="H205" s="365"/>
      <c r="I205" s="365"/>
      <c r="J205" s="365"/>
      <c r="K205" s="365"/>
      <c r="L205" s="365"/>
      <c r="M205" s="365"/>
      <c r="N205" s="365"/>
    </row>
    <row r="206" spans="1:14" x14ac:dyDescent="0.25">
      <c r="A206" s="76"/>
      <c r="B206" s="76"/>
      <c r="C206" s="76"/>
      <c r="D206" s="76"/>
      <c r="E206" s="365"/>
      <c r="F206" s="365"/>
      <c r="G206" s="365"/>
      <c r="H206" s="365"/>
      <c r="I206" s="365"/>
      <c r="J206" s="365"/>
      <c r="K206" s="365"/>
      <c r="L206" s="365"/>
      <c r="M206" s="365"/>
      <c r="N206" s="365"/>
    </row>
    <row r="207" spans="1:14" x14ac:dyDescent="0.25">
      <c r="A207" s="76"/>
      <c r="B207" s="76"/>
      <c r="C207" s="76"/>
      <c r="D207" s="76"/>
      <c r="E207" s="365"/>
      <c r="F207" s="365"/>
      <c r="G207" s="365"/>
      <c r="H207" s="365"/>
      <c r="I207" s="365"/>
      <c r="J207" s="365"/>
      <c r="K207" s="365"/>
      <c r="L207" s="365"/>
      <c r="M207" s="365"/>
      <c r="N207" s="365"/>
    </row>
    <row r="208" spans="1:14" x14ac:dyDescent="0.25">
      <c r="A208" s="76"/>
      <c r="B208" s="76"/>
      <c r="C208" s="76"/>
      <c r="D208" s="76"/>
      <c r="E208" s="365"/>
      <c r="F208" s="365"/>
      <c r="G208" s="365"/>
      <c r="H208" s="365"/>
      <c r="I208" s="365"/>
      <c r="J208" s="365"/>
      <c r="K208" s="365"/>
      <c r="L208" s="365"/>
      <c r="M208" s="365"/>
      <c r="N208" s="365"/>
    </row>
    <row r="209" spans="1:14" x14ac:dyDescent="0.25">
      <c r="A209" s="76"/>
      <c r="B209" s="76"/>
      <c r="C209" s="76"/>
      <c r="D209" s="76"/>
      <c r="E209" s="365"/>
      <c r="F209" s="365"/>
      <c r="G209" s="365"/>
      <c r="H209" s="365"/>
      <c r="I209" s="365"/>
      <c r="J209" s="365"/>
      <c r="K209" s="365"/>
      <c r="L209" s="365"/>
      <c r="M209" s="365"/>
      <c r="N209" s="365"/>
    </row>
    <row r="210" spans="1:14" x14ac:dyDescent="0.25">
      <c r="A210" s="76"/>
      <c r="B210" s="76"/>
      <c r="C210" s="76"/>
      <c r="D210" s="76"/>
      <c r="E210" s="365"/>
      <c r="F210" s="365"/>
      <c r="G210" s="365"/>
      <c r="H210" s="365"/>
      <c r="I210" s="365"/>
      <c r="J210" s="365"/>
      <c r="K210" s="365"/>
      <c r="L210" s="365"/>
      <c r="M210" s="365"/>
      <c r="N210" s="365"/>
    </row>
    <row r="211" spans="1:14" x14ac:dyDescent="0.25">
      <c r="A211" s="76"/>
      <c r="B211" s="76"/>
      <c r="C211" s="76"/>
      <c r="D211" s="76"/>
      <c r="E211" s="365"/>
      <c r="F211" s="365"/>
      <c r="G211" s="365"/>
      <c r="H211" s="365"/>
      <c r="I211" s="365"/>
      <c r="J211" s="365"/>
      <c r="K211" s="365"/>
      <c r="L211" s="365"/>
      <c r="M211" s="365"/>
      <c r="N211" s="365"/>
    </row>
    <row r="212" spans="1:14" x14ac:dyDescent="0.25">
      <c r="A212" s="76"/>
      <c r="B212" s="76"/>
      <c r="C212" s="76"/>
      <c r="D212" s="76"/>
      <c r="E212" s="365"/>
      <c r="F212" s="365"/>
      <c r="G212" s="365"/>
      <c r="H212" s="365"/>
      <c r="I212" s="365"/>
      <c r="J212" s="365"/>
      <c r="K212" s="365"/>
      <c r="L212" s="365"/>
      <c r="M212" s="365"/>
      <c r="N212" s="365"/>
    </row>
    <row r="213" spans="1:14" x14ac:dyDescent="0.25">
      <c r="A213" s="76"/>
      <c r="B213" s="76"/>
      <c r="C213" s="76"/>
      <c r="D213" s="76"/>
      <c r="E213" s="365"/>
      <c r="F213" s="365"/>
      <c r="G213" s="365"/>
      <c r="H213" s="365"/>
      <c r="I213" s="365"/>
      <c r="J213" s="365"/>
      <c r="K213" s="365"/>
      <c r="L213" s="365"/>
      <c r="M213" s="365"/>
      <c r="N213" s="365"/>
    </row>
    <row r="214" spans="1:14" x14ac:dyDescent="0.25">
      <c r="A214" s="76"/>
      <c r="B214" s="76"/>
      <c r="C214" s="76"/>
      <c r="D214" s="76"/>
      <c r="E214" s="365"/>
      <c r="F214" s="365"/>
      <c r="G214" s="365"/>
      <c r="H214" s="365"/>
      <c r="I214" s="365"/>
      <c r="J214" s="365"/>
      <c r="K214" s="365"/>
      <c r="L214" s="365"/>
      <c r="M214" s="365"/>
      <c r="N214" s="365"/>
    </row>
    <row r="215" spans="1:14" x14ac:dyDescent="0.25">
      <c r="A215" s="76"/>
      <c r="B215" s="76"/>
      <c r="C215" s="76"/>
      <c r="D215" s="76"/>
      <c r="E215" s="365"/>
      <c r="F215" s="365"/>
      <c r="G215" s="365"/>
      <c r="H215" s="365"/>
      <c r="I215" s="365"/>
      <c r="J215" s="365"/>
      <c r="K215" s="365"/>
      <c r="L215" s="365"/>
      <c r="M215" s="365"/>
      <c r="N215" s="365"/>
    </row>
    <row r="216" spans="1:14" x14ac:dyDescent="0.25">
      <c r="A216" s="76"/>
      <c r="B216" s="76"/>
      <c r="C216" s="76"/>
      <c r="D216" s="76"/>
      <c r="E216" s="365"/>
      <c r="F216" s="365"/>
      <c r="G216" s="365"/>
      <c r="H216" s="365"/>
      <c r="I216" s="365"/>
      <c r="J216" s="365"/>
      <c r="K216" s="365"/>
      <c r="L216" s="365"/>
      <c r="M216" s="365"/>
      <c r="N216" s="365"/>
    </row>
    <row r="217" spans="1:14" x14ac:dyDescent="0.25">
      <c r="A217" s="76"/>
      <c r="B217" s="76"/>
      <c r="C217" s="76"/>
      <c r="D217" s="76"/>
      <c r="E217" s="365"/>
      <c r="F217" s="365"/>
      <c r="G217" s="365"/>
      <c r="H217" s="365"/>
      <c r="I217" s="365"/>
      <c r="J217" s="365"/>
      <c r="K217" s="365"/>
      <c r="L217" s="365"/>
      <c r="M217" s="365"/>
      <c r="N217" s="365"/>
    </row>
    <row r="218" spans="1:14" x14ac:dyDescent="0.25">
      <c r="A218" s="76"/>
      <c r="B218" s="76"/>
      <c r="C218" s="76"/>
      <c r="D218" s="76"/>
      <c r="E218" s="365"/>
      <c r="F218" s="365"/>
      <c r="G218" s="365"/>
      <c r="H218" s="365"/>
      <c r="I218" s="365"/>
      <c r="J218" s="365"/>
      <c r="K218" s="365"/>
      <c r="L218" s="365"/>
      <c r="M218" s="365"/>
      <c r="N218" s="365"/>
    </row>
    <row r="219" spans="1:14" x14ac:dyDescent="0.25">
      <c r="A219" s="76"/>
      <c r="B219" s="76"/>
      <c r="C219" s="76"/>
      <c r="D219" s="76"/>
      <c r="E219" s="365"/>
      <c r="F219" s="365"/>
      <c r="G219" s="365"/>
      <c r="H219" s="365"/>
      <c r="I219" s="365"/>
      <c r="J219" s="365"/>
      <c r="K219" s="365"/>
      <c r="L219" s="365"/>
      <c r="M219" s="365"/>
      <c r="N219" s="365"/>
    </row>
    <row r="220" spans="1:14" x14ac:dyDescent="0.25">
      <c r="A220" s="76"/>
      <c r="B220" s="76"/>
      <c r="C220" s="76"/>
      <c r="D220" s="76"/>
      <c r="E220" s="365"/>
      <c r="F220" s="365"/>
      <c r="G220" s="365"/>
      <c r="H220" s="365"/>
      <c r="I220" s="365"/>
      <c r="J220" s="365"/>
      <c r="K220" s="365"/>
      <c r="L220" s="365"/>
      <c r="M220" s="365"/>
      <c r="N220" s="365"/>
    </row>
    <row r="221" spans="1:14" x14ac:dyDescent="0.25">
      <c r="A221" s="76"/>
      <c r="B221" s="76"/>
      <c r="C221" s="76"/>
      <c r="D221" s="76"/>
      <c r="E221" s="365"/>
      <c r="F221" s="365"/>
      <c r="G221" s="365"/>
      <c r="H221" s="365"/>
      <c r="I221" s="365"/>
      <c r="J221" s="365"/>
      <c r="K221" s="365"/>
      <c r="L221" s="365"/>
      <c r="M221" s="365"/>
      <c r="N221" s="365"/>
    </row>
    <row r="222" spans="1:14" x14ac:dyDescent="0.25">
      <c r="A222" s="76"/>
      <c r="B222" s="76"/>
      <c r="C222" s="76"/>
      <c r="D222" s="76"/>
      <c r="E222" s="365"/>
      <c r="F222" s="365"/>
      <c r="G222" s="365"/>
      <c r="H222" s="365"/>
      <c r="I222" s="365"/>
      <c r="J222" s="365"/>
      <c r="K222" s="365"/>
      <c r="L222" s="365"/>
      <c r="M222" s="365"/>
      <c r="N222" s="365"/>
    </row>
    <row r="223" spans="1:14" x14ac:dyDescent="0.25">
      <c r="A223" s="76"/>
      <c r="B223" s="76"/>
      <c r="C223" s="76"/>
      <c r="D223" s="76"/>
      <c r="E223" s="365"/>
      <c r="F223" s="365"/>
      <c r="G223" s="365"/>
      <c r="H223" s="365"/>
      <c r="I223" s="365"/>
      <c r="J223" s="365"/>
      <c r="K223" s="365"/>
      <c r="L223" s="365"/>
      <c r="M223" s="365"/>
      <c r="N223" s="365"/>
    </row>
    <row r="224" spans="1:14" x14ac:dyDescent="0.25">
      <c r="A224" s="76"/>
      <c r="B224" s="76"/>
      <c r="C224" s="76"/>
      <c r="D224" s="76"/>
      <c r="E224" s="365"/>
      <c r="F224" s="365"/>
      <c r="G224" s="365"/>
      <c r="H224" s="365"/>
      <c r="I224" s="365"/>
      <c r="J224" s="365"/>
      <c r="K224" s="365"/>
      <c r="L224" s="365"/>
      <c r="M224" s="365"/>
      <c r="N224" s="365"/>
    </row>
    <row r="225" spans="1:14" x14ac:dyDescent="0.25">
      <c r="A225" s="76"/>
      <c r="B225" s="76"/>
      <c r="C225" s="76"/>
      <c r="D225" s="76"/>
      <c r="E225" s="365"/>
      <c r="F225" s="365"/>
      <c r="G225" s="365"/>
      <c r="H225" s="365"/>
      <c r="I225" s="365"/>
      <c r="J225" s="365"/>
      <c r="K225" s="365"/>
      <c r="L225" s="365"/>
      <c r="M225" s="365"/>
      <c r="N225" s="365"/>
    </row>
    <row r="226" spans="1:14" x14ac:dyDescent="0.25">
      <c r="A226" s="76"/>
      <c r="B226" s="76"/>
      <c r="C226" s="76"/>
      <c r="D226" s="76"/>
      <c r="E226" s="365"/>
      <c r="F226" s="365"/>
      <c r="G226" s="365"/>
      <c r="H226" s="365"/>
      <c r="I226" s="365"/>
      <c r="J226" s="365"/>
      <c r="K226" s="365"/>
      <c r="L226" s="365"/>
      <c r="M226" s="365"/>
      <c r="N226" s="365"/>
    </row>
    <row r="227" spans="1:14" x14ac:dyDescent="0.25">
      <c r="A227" s="76"/>
      <c r="B227" s="76"/>
      <c r="C227" s="76"/>
      <c r="D227" s="76"/>
      <c r="E227" s="365"/>
      <c r="F227" s="365"/>
      <c r="G227" s="365"/>
      <c r="H227" s="365"/>
      <c r="I227" s="365"/>
      <c r="J227" s="365"/>
      <c r="K227" s="365"/>
      <c r="L227" s="365"/>
      <c r="M227" s="365"/>
      <c r="N227" s="365"/>
    </row>
    <row r="228" spans="1:14" x14ac:dyDescent="0.25">
      <c r="A228" s="76"/>
      <c r="B228" s="76"/>
      <c r="C228" s="76"/>
      <c r="D228" s="76"/>
      <c r="E228" s="365"/>
      <c r="F228" s="365"/>
      <c r="G228" s="365"/>
      <c r="H228" s="365"/>
      <c r="I228" s="365"/>
      <c r="J228" s="365"/>
      <c r="K228" s="365"/>
      <c r="L228" s="365"/>
      <c r="M228" s="365"/>
      <c r="N228" s="365"/>
    </row>
    <row r="229" spans="1:14" x14ac:dyDescent="0.25">
      <c r="A229" s="76"/>
      <c r="B229" s="76"/>
      <c r="C229" s="76"/>
      <c r="D229" s="76"/>
      <c r="E229" s="365"/>
      <c r="F229" s="365"/>
      <c r="G229" s="365"/>
      <c r="H229" s="365"/>
      <c r="I229" s="365"/>
      <c r="J229" s="365"/>
      <c r="K229" s="365"/>
      <c r="L229" s="365"/>
      <c r="M229" s="365"/>
      <c r="N229" s="365"/>
    </row>
    <row r="230" spans="1:14" x14ac:dyDescent="0.25">
      <c r="A230" s="76"/>
      <c r="B230" s="76"/>
      <c r="C230" s="76"/>
      <c r="D230" s="76"/>
      <c r="E230" s="365"/>
      <c r="F230" s="365"/>
      <c r="G230" s="365"/>
      <c r="H230" s="365"/>
      <c r="I230" s="365"/>
      <c r="J230" s="365"/>
      <c r="K230" s="365"/>
      <c r="L230" s="365"/>
      <c r="M230" s="365"/>
      <c r="N230" s="365"/>
    </row>
    <row r="231" spans="1:14" x14ac:dyDescent="0.25">
      <c r="A231" s="76"/>
      <c r="B231" s="76"/>
      <c r="C231" s="76"/>
      <c r="D231" s="76"/>
      <c r="E231" s="365"/>
      <c r="F231" s="365"/>
      <c r="G231" s="365"/>
      <c r="H231" s="365"/>
      <c r="I231" s="365"/>
      <c r="J231" s="365"/>
      <c r="K231" s="365"/>
      <c r="L231" s="365"/>
      <c r="M231" s="365"/>
      <c r="N231" s="365"/>
    </row>
    <row r="232" spans="1:14" x14ac:dyDescent="0.25">
      <c r="A232" s="76"/>
      <c r="B232" s="76"/>
      <c r="C232" s="76"/>
      <c r="D232" s="76"/>
      <c r="E232" s="365"/>
      <c r="F232" s="365"/>
      <c r="G232" s="365"/>
      <c r="H232" s="365"/>
      <c r="I232" s="365"/>
      <c r="J232" s="365"/>
      <c r="K232" s="365"/>
      <c r="L232" s="365"/>
      <c r="M232" s="365"/>
      <c r="N232" s="365"/>
    </row>
    <row r="233" spans="1:14" x14ac:dyDescent="0.25">
      <c r="A233" s="76"/>
      <c r="B233" s="76"/>
      <c r="C233" s="76"/>
      <c r="D233" s="76"/>
      <c r="E233" s="365"/>
      <c r="F233" s="365"/>
      <c r="G233" s="365"/>
      <c r="H233" s="365"/>
      <c r="I233" s="365"/>
      <c r="J233" s="365"/>
      <c r="K233" s="365"/>
      <c r="L233" s="365"/>
      <c r="M233" s="365"/>
      <c r="N233" s="365"/>
    </row>
    <row r="234" spans="1:14" x14ac:dyDescent="0.25">
      <c r="A234" s="76"/>
      <c r="B234" s="76"/>
      <c r="C234" s="76"/>
      <c r="D234" s="76"/>
      <c r="E234" s="365"/>
      <c r="F234" s="365"/>
      <c r="G234" s="365"/>
      <c r="H234" s="365"/>
      <c r="I234" s="365"/>
      <c r="J234" s="365"/>
      <c r="K234" s="365"/>
      <c r="L234" s="365"/>
      <c r="M234" s="365"/>
      <c r="N234" s="365"/>
    </row>
    <row r="235" spans="1:14" x14ac:dyDescent="0.25">
      <c r="A235" s="76"/>
      <c r="B235" s="76"/>
      <c r="C235" s="76"/>
      <c r="D235" s="76"/>
      <c r="E235" s="365"/>
      <c r="F235" s="365"/>
      <c r="G235" s="365"/>
      <c r="H235" s="365"/>
      <c r="I235" s="365"/>
      <c r="J235" s="365"/>
      <c r="K235" s="365"/>
      <c r="L235" s="365"/>
      <c r="M235" s="365"/>
      <c r="N235" s="365"/>
    </row>
    <row r="236" spans="1:14" x14ac:dyDescent="0.25">
      <c r="A236" s="76"/>
      <c r="B236" s="76"/>
      <c r="C236" s="76"/>
      <c r="D236" s="76"/>
      <c r="E236" s="365"/>
      <c r="F236" s="365"/>
      <c r="G236" s="365"/>
      <c r="H236" s="365"/>
      <c r="I236" s="365"/>
      <c r="J236" s="365"/>
      <c r="K236" s="365"/>
      <c r="L236" s="365"/>
      <c r="M236" s="365"/>
      <c r="N236" s="365"/>
    </row>
    <row r="237" spans="1:14" x14ac:dyDescent="0.25">
      <c r="A237" s="76"/>
      <c r="B237" s="76"/>
      <c r="C237" s="76"/>
      <c r="D237" s="76"/>
      <c r="E237" s="365"/>
      <c r="F237" s="365"/>
      <c r="G237" s="365"/>
      <c r="H237" s="365"/>
      <c r="I237" s="365"/>
      <c r="J237" s="365"/>
      <c r="K237" s="365"/>
      <c r="L237" s="365"/>
      <c r="M237" s="365"/>
      <c r="N237" s="365"/>
    </row>
    <row r="238" spans="1:14" x14ac:dyDescent="0.25">
      <c r="A238" s="76"/>
      <c r="B238" s="76"/>
      <c r="C238" s="76"/>
      <c r="D238" s="76"/>
      <c r="E238" s="365"/>
      <c r="F238" s="365"/>
      <c r="G238" s="365"/>
      <c r="H238" s="365"/>
      <c r="I238" s="365"/>
      <c r="J238" s="365"/>
      <c r="K238" s="365"/>
      <c r="L238" s="365"/>
      <c r="M238" s="365"/>
      <c r="N238" s="365"/>
    </row>
    <row r="239" spans="1:14" x14ac:dyDescent="0.25">
      <c r="A239" s="76"/>
      <c r="B239" s="76"/>
      <c r="C239" s="76"/>
      <c r="D239" s="76"/>
      <c r="E239" s="365"/>
      <c r="F239" s="365"/>
      <c r="G239" s="365"/>
      <c r="H239" s="365"/>
      <c r="I239" s="365"/>
      <c r="J239" s="365"/>
      <c r="K239" s="365"/>
      <c r="L239" s="365"/>
      <c r="M239" s="365"/>
      <c r="N239" s="365"/>
    </row>
    <row r="240" spans="1:14" x14ac:dyDescent="0.25">
      <c r="A240" s="76"/>
      <c r="B240" s="76"/>
      <c r="C240" s="76"/>
      <c r="D240" s="76"/>
      <c r="E240" s="365"/>
      <c r="F240" s="365"/>
      <c r="G240" s="365"/>
      <c r="H240" s="365"/>
      <c r="I240" s="365"/>
      <c r="J240" s="365"/>
      <c r="K240" s="365"/>
      <c r="L240" s="365"/>
      <c r="M240" s="365"/>
      <c r="N240" s="365"/>
    </row>
    <row r="241" spans="1:14" x14ac:dyDescent="0.25">
      <c r="A241" s="76"/>
      <c r="B241" s="76"/>
      <c r="C241" s="76"/>
      <c r="D241" s="76"/>
      <c r="E241" s="365"/>
      <c r="F241" s="365"/>
      <c r="G241" s="365"/>
      <c r="H241" s="365"/>
      <c r="I241" s="365"/>
      <c r="J241" s="365"/>
      <c r="K241" s="365"/>
      <c r="L241" s="365"/>
      <c r="M241" s="365"/>
      <c r="N241" s="365"/>
    </row>
    <row r="242" spans="1:14" x14ac:dyDescent="0.25">
      <c r="A242" s="76"/>
      <c r="B242" s="76"/>
      <c r="C242" s="76"/>
      <c r="D242" s="76"/>
      <c r="E242" s="365"/>
      <c r="F242" s="365"/>
      <c r="G242" s="365"/>
      <c r="H242" s="365"/>
      <c r="I242" s="365"/>
      <c r="J242" s="365"/>
      <c r="K242" s="365"/>
      <c r="L242" s="365"/>
      <c r="M242" s="365"/>
      <c r="N242" s="365"/>
    </row>
    <row r="243" spans="1:14" x14ac:dyDescent="0.25">
      <c r="A243" s="76"/>
      <c r="B243" s="76"/>
      <c r="C243" s="76"/>
      <c r="D243" s="76"/>
      <c r="E243" s="365"/>
      <c r="F243" s="365"/>
      <c r="G243" s="365"/>
      <c r="H243" s="365"/>
      <c r="I243" s="365"/>
      <c r="J243" s="365"/>
      <c r="K243" s="365"/>
      <c r="L243" s="365"/>
      <c r="M243" s="365"/>
      <c r="N243" s="365"/>
    </row>
    <row r="244" spans="1:14" x14ac:dyDescent="0.25">
      <c r="A244" s="76"/>
      <c r="B244" s="76"/>
      <c r="C244" s="76"/>
      <c r="D244" s="76"/>
      <c r="E244" s="365"/>
      <c r="F244" s="365"/>
      <c r="G244" s="365"/>
      <c r="H244" s="365"/>
      <c r="I244" s="365"/>
      <c r="J244" s="365"/>
      <c r="K244" s="365"/>
      <c r="L244" s="365"/>
      <c r="M244" s="365"/>
      <c r="N244" s="365"/>
    </row>
    <row r="245" spans="1:14" x14ac:dyDescent="0.25">
      <c r="A245" s="76"/>
      <c r="B245" s="76"/>
      <c r="C245" s="76"/>
      <c r="D245" s="76"/>
      <c r="E245" s="365"/>
      <c r="F245" s="365"/>
      <c r="G245" s="365"/>
      <c r="H245" s="365"/>
      <c r="I245" s="365"/>
      <c r="J245" s="365"/>
      <c r="K245" s="365"/>
      <c r="L245" s="365"/>
      <c r="M245" s="365"/>
      <c r="N245" s="365"/>
    </row>
    <row r="246" spans="1:14" x14ac:dyDescent="0.25">
      <c r="A246" s="76"/>
      <c r="B246" s="76"/>
      <c r="C246" s="76"/>
      <c r="D246" s="76"/>
      <c r="E246" s="365"/>
      <c r="F246" s="365"/>
      <c r="G246" s="365"/>
      <c r="H246" s="365"/>
      <c r="I246" s="365"/>
      <c r="J246" s="365"/>
      <c r="K246" s="365"/>
      <c r="L246" s="365"/>
      <c r="M246" s="365"/>
      <c r="N246" s="365"/>
    </row>
    <row r="247" spans="1:14" x14ac:dyDescent="0.25">
      <c r="A247" s="76"/>
      <c r="B247" s="76"/>
      <c r="C247" s="76"/>
      <c r="D247" s="76"/>
      <c r="E247" s="365"/>
      <c r="F247" s="365"/>
      <c r="G247" s="365"/>
      <c r="H247" s="365"/>
      <c r="I247" s="365"/>
      <c r="J247" s="365"/>
      <c r="K247" s="365"/>
      <c r="L247" s="365"/>
      <c r="M247" s="365"/>
      <c r="N247" s="365"/>
    </row>
    <row r="248" spans="1:14" x14ac:dyDescent="0.25">
      <c r="A248" s="76"/>
      <c r="B248" s="76"/>
      <c r="C248" s="76"/>
      <c r="D248" s="76"/>
      <c r="E248" s="365"/>
      <c r="F248" s="365"/>
      <c r="G248" s="365"/>
      <c r="H248" s="365"/>
      <c r="I248" s="365"/>
      <c r="J248" s="365"/>
      <c r="K248" s="365"/>
      <c r="L248" s="365"/>
      <c r="M248" s="365"/>
      <c r="N248" s="365"/>
    </row>
    <row r="249" spans="1:14" x14ac:dyDescent="0.25">
      <c r="A249" s="76"/>
      <c r="B249" s="76"/>
      <c r="C249" s="76"/>
      <c r="D249" s="76"/>
      <c r="E249" s="365"/>
      <c r="F249" s="365"/>
      <c r="G249" s="365"/>
      <c r="H249" s="365"/>
      <c r="I249" s="365"/>
      <c r="J249" s="365"/>
      <c r="K249" s="365"/>
      <c r="L249" s="365"/>
      <c r="M249" s="365"/>
      <c r="N249" s="365"/>
    </row>
    <row r="250" spans="1:14" x14ac:dyDescent="0.25">
      <c r="A250" s="76"/>
      <c r="B250" s="76"/>
      <c r="C250" s="76"/>
      <c r="D250" s="76"/>
      <c r="E250" s="365"/>
      <c r="F250" s="365"/>
      <c r="G250" s="365"/>
      <c r="H250" s="365"/>
      <c r="I250" s="365"/>
      <c r="J250" s="365"/>
      <c r="K250" s="365"/>
      <c r="L250" s="365"/>
      <c r="M250" s="365"/>
      <c r="N250" s="365"/>
    </row>
    <row r="251" spans="1:14" x14ac:dyDescent="0.25">
      <c r="A251" s="76"/>
      <c r="B251" s="76"/>
      <c r="C251" s="76"/>
      <c r="D251" s="76"/>
      <c r="E251" s="365"/>
      <c r="F251" s="365"/>
      <c r="G251" s="365"/>
      <c r="H251" s="365"/>
      <c r="I251" s="365"/>
      <c r="J251" s="365"/>
      <c r="K251" s="365"/>
      <c r="L251" s="365"/>
      <c r="M251" s="365"/>
      <c r="N251" s="365"/>
    </row>
    <row r="252" spans="1:14" x14ac:dyDescent="0.25">
      <c r="A252" s="76"/>
      <c r="B252" s="76"/>
      <c r="C252" s="76"/>
      <c r="D252" s="76"/>
      <c r="E252" s="365"/>
      <c r="F252" s="365"/>
      <c r="G252" s="365"/>
      <c r="H252" s="365"/>
      <c r="I252" s="365"/>
      <c r="J252" s="365"/>
      <c r="K252" s="365"/>
      <c r="L252" s="365"/>
      <c r="M252" s="365"/>
      <c r="N252" s="365"/>
    </row>
    <row r="253" spans="1:14" x14ac:dyDescent="0.25">
      <c r="A253" s="76"/>
      <c r="B253" s="76"/>
      <c r="C253" s="76"/>
      <c r="D253" s="76"/>
      <c r="E253" s="365"/>
      <c r="F253" s="365"/>
      <c r="G253" s="365"/>
      <c r="H253" s="365"/>
      <c r="I253" s="365"/>
      <c r="J253" s="365"/>
      <c r="K253" s="365"/>
      <c r="L253" s="365"/>
      <c r="M253" s="365"/>
      <c r="N253" s="365"/>
    </row>
    <row r="254" spans="1:14" x14ac:dyDescent="0.25">
      <c r="A254" s="76"/>
      <c r="B254" s="76"/>
      <c r="C254" s="76"/>
      <c r="D254" s="76"/>
      <c r="E254" s="365"/>
      <c r="F254" s="365"/>
      <c r="G254" s="365"/>
      <c r="H254" s="365"/>
      <c r="I254" s="365"/>
      <c r="J254" s="365"/>
      <c r="K254" s="365"/>
      <c r="L254" s="365"/>
      <c r="M254" s="365"/>
      <c r="N254" s="365"/>
    </row>
    <row r="255" spans="1:14" x14ac:dyDescent="0.25">
      <c r="A255" s="76"/>
      <c r="B255" s="76"/>
      <c r="C255" s="76"/>
      <c r="D255" s="76"/>
      <c r="E255" s="365"/>
      <c r="F255" s="365"/>
      <c r="G255" s="365"/>
      <c r="H255" s="365"/>
      <c r="I255" s="365"/>
      <c r="J255" s="365"/>
      <c r="K255" s="365"/>
      <c r="L255" s="365"/>
      <c r="M255" s="365"/>
      <c r="N255" s="365"/>
    </row>
    <row r="256" spans="1:14" x14ac:dyDescent="0.25">
      <c r="A256" s="76"/>
      <c r="B256" s="76"/>
      <c r="C256" s="76"/>
      <c r="D256" s="76"/>
      <c r="E256" s="365"/>
      <c r="F256" s="365"/>
      <c r="G256" s="365"/>
      <c r="H256" s="365"/>
      <c r="I256" s="365"/>
      <c r="J256" s="365"/>
      <c r="K256" s="365"/>
      <c r="L256" s="365"/>
      <c r="M256" s="365"/>
      <c r="N256" s="365"/>
    </row>
    <row r="257" spans="1:14" x14ac:dyDescent="0.25">
      <c r="A257" s="76"/>
      <c r="B257" s="76"/>
      <c r="C257" s="76"/>
      <c r="D257" s="76"/>
      <c r="E257" s="365"/>
      <c r="F257" s="365"/>
      <c r="G257" s="365"/>
      <c r="H257" s="365"/>
      <c r="I257" s="365"/>
      <c r="J257" s="365"/>
      <c r="K257" s="365"/>
      <c r="L257" s="365"/>
      <c r="M257" s="365"/>
      <c r="N257" s="365"/>
    </row>
    <row r="258" spans="1:14" x14ac:dyDescent="0.25">
      <c r="A258" s="76"/>
      <c r="B258" s="76"/>
      <c r="C258" s="76"/>
      <c r="D258" s="76"/>
      <c r="E258" s="365"/>
      <c r="F258" s="365"/>
      <c r="G258" s="365"/>
      <c r="H258" s="365"/>
      <c r="I258" s="365"/>
      <c r="J258" s="365"/>
      <c r="K258" s="365"/>
      <c r="L258" s="365"/>
      <c r="M258" s="365"/>
      <c r="N258" s="365"/>
    </row>
    <row r="259" spans="1:14" x14ac:dyDescent="0.25">
      <c r="A259" s="76"/>
      <c r="B259" s="76"/>
      <c r="C259" s="76"/>
      <c r="D259" s="76"/>
      <c r="E259" s="365"/>
      <c r="F259" s="365"/>
      <c r="G259" s="365"/>
      <c r="H259" s="365"/>
      <c r="I259" s="365"/>
      <c r="J259" s="365"/>
      <c r="K259" s="365"/>
      <c r="L259" s="365"/>
      <c r="M259" s="365"/>
      <c r="N259" s="365"/>
    </row>
    <row r="260" spans="1:14" x14ac:dyDescent="0.25">
      <c r="A260" s="76"/>
      <c r="B260" s="76"/>
      <c r="C260" s="76"/>
      <c r="D260" s="76"/>
      <c r="E260" s="365"/>
      <c r="F260" s="365"/>
      <c r="G260" s="365"/>
      <c r="H260" s="365"/>
      <c r="I260" s="365"/>
      <c r="J260" s="365"/>
      <c r="K260" s="365"/>
      <c r="L260" s="365"/>
      <c r="M260" s="365"/>
      <c r="N260" s="365"/>
    </row>
    <row r="261" spans="1:14" x14ac:dyDescent="0.25">
      <c r="A261" s="76"/>
      <c r="B261" s="76"/>
      <c r="C261" s="76"/>
      <c r="D261" s="76"/>
      <c r="E261" s="365"/>
      <c r="F261" s="365"/>
      <c r="G261" s="365"/>
      <c r="H261" s="365"/>
      <c r="I261" s="365"/>
      <c r="J261" s="365"/>
      <c r="K261" s="365"/>
      <c r="L261" s="365"/>
      <c r="M261" s="365"/>
      <c r="N261" s="365"/>
    </row>
    <row r="262" spans="1:14" x14ac:dyDescent="0.25">
      <c r="A262" s="76"/>
      <c r="B262" s="76"/>
      <c r="C262" s="76"/>
      <c r="D262" s="76"/>
      <c r="E262" s="365"/>
      <c r="F262" s="365"/>
      <c r="G262" s="365"/>
      <c r="H262" s="365"/>
      <c r="I262" s="365"/>
      <c r="J262" s="365"/>
      <c r="K262" s="365"/>
      <c r="L262" s="365"/>
      <c r="M262" s="365"/>
      <c r="N262" s="365"/>
    </row>
    <row r="263" spans="1:14" x14ac:dyDescent="0.25">
      <c r="A263" s="76"/>
      <c r="B263" s="76"/>
      <c r="C263" s="76"/>
      <c r="D263" s="76"/>
      <c r="E263" s="365"/>
      <c r="F263" s="365"/>
      <c r="G263" s="365"/>
      <c r="H263" s="365"/>
      <c r="I263" s="365"/>
      <c r="J263" s="365"/>
      <c r="K263" s="365"/>
      <c r="L263" s="365"/>
      <c r="M263" s="365"/>
      <c r="N263" s="365"/>
    </row>
    <row r="264" spans="1:14" x14ac:dyDescent="0.25">
      <c r="A264" s="76"/>
      <c r="B264" s="76"/>
      <c r="C264" s="76"/>
      <c r="D264" s="76"/>
      <c r="E264" s="365"/>
      <c r="F264" s="365"/>
      <c r="G264" s="365"/>
      <c r="H264" s="365"/>
      <c r="I264" s="365"/>
      <c r="J264" s="365"/>
      <c r="K264" s="365"/>
      <c r="L264" s="365"/>
      <c r="M264" s="365"/>
      <c r="N264" s="365"/>
    </row>
    <row r="265" spans="1:14" x14ac:dyDescent="0.25">
      <c r="A265" s="76"/>
      <c r="B265" s="76"/>
      <c r="C265" s="76"/>
      <c r="D265" s="76"/>
      <c r="E265" s="365"/>
      <c r="F265" s="365"/>
      <c r="G265" s="365"/>
      <c r="H265" s="365"/>
      <c r="I265" s="365"/>
      <c r="J265" s="365"/>
      <c r="K265" s="365"/>
      <c r="L265" s="365"/>
      <c r="M265" s="365"/>
      <c r="N265" s="365"/>
    </row>
    <row r="266" spans="1:14" x14ac:dyDescent="0.25">
      <c r="A266" s="76"/>
      <c r="B266" s="76"/>
      <c r="C266" s="76"/>
      <c r="D266" s="76"/>
      <c r="E266" s="365"/>
      <c r="F266" s="365"/>
      <c r="G266" s="365"/>
      <c r="H266" s="365"/>
      <c r="I266" s="365"/>
      <c r="J266" s="365"/>
      <c r="K266" s="365"/>
      <c r="L266" s="365"/>
      <c r="M266" s="365"/>
      <c r="N266" s="365"/>
    </row>
    <row r="267" spans="1:14" x14ac:dyDescent="0.25">
      <c r="A267" s="76"/>
      <c r="B267" s="76"/>
      <c r="C267" s="76"/>
      <c r="D267" s="76"/>
      <c r="E267" s="365"/>
      <c r="F267" s="365"/>
      <c r="G267" s="365"/>
      <c r="H267" s="365"/>
      <c r="I267" s="365"/>
      <c r="J267" s="365"/>
      <c r="K267" s="365"/>
      <c r="L267" s="365"/>
      <c r="M267" s="365"/>
      <c r="N267" s="365"/>
    </row>
    <row r="268" spans="1:14" x14ac:dyDescent="0.25">
      <c r="A268" s="76"/>
      <c r="B268" s="76"/>
      <c r="C268" s="76"/>
      <c r="D268" s="76"/>
      <c r="E268" s="365"/>
      <c r="F268" s="365"/>
      <c r="G268" s="365"/>
      <c r="H268" s="365"/>
      <c r="I268" s="365"/>
      <c r="J268" s="365"/>
      <c r="K268" s="365"/>
      <c r="L268" s="365"/>
      <c r="M268" s="365"/>
      <c r="N268" s="365"/>
    </row>
    <row r="269" spans="1:14" x14ac:dyDescent="0.25">
      <c r="A269" s="76"/>
      <c r="B269" s="76"/>
      <c r="C269" s="76"/>
      <c r="D269" s="76"/>
      <c r="E269" s="365"/>
      <c r="F269" s="365"/>
      <c r="G269" s="365"/>
      <c r="H269" s="365"/>
      <c r="I269" s="365"/>
      <c r="J269" s="365"/>
      <c r="K269" s="365"/>
      <c r="L269" s="365"/>
      <c r="M269" s="365"/>
      <c r="N269" s="365"/>
    </row>
    <row r="270" spans="1:14" x14ac:dyDescent="0.25">
      <c r="A270" s="76"/>
      <c r="B270" s="76"/>
      <c r="C270" s="76"/>
      <c r="D270" s="76"/>
      <c r="E270" s="365"/>
      <c r="F270" s="365"/>
      <c r="G270" s="365"/>
      <c r="H270" s="365"/>
      <c r="I270" s="365"/>
      <c r="J270" s="365"/>
      <c r="K270" s="365"/>
      <c r="L270" s="365"/>
      <c r="M270" s="365"/>
      <c r="N270" s="365"/>
    </row>
    <row r="271" spans="1:14" x14ac:dyDescent="0.25">
      <c r="A271" s="76"/>
      <c r="B271" s="76"/>
      <c r="C271" s="76"/>
      <c r="D271" s="76"/>
      <c r="E271" s="365"/>
      <c r="F271" s="365"/>
      <c r="G271" s="365"/>
      <c r="H271" s="365"/>
      <c r="I271" s="365"/>
      <c r="J271" s="365"/>
      <c r="K271" s="365"/>
      <c r="L271" s="365"/>
      <c r="M271" s="365"/>
      <c r="N271" s="365"/>
    </row>
    <row r="272" spans="1:14" x14ac:dyDescent="0.25">
      <c r="A272" s="76"/>
      <c r="B272" s="76"/>
      <c r="C272" s="76"/>
      <c r="D272" s="76"/>
      <c r="E272" s="365"/>
      <c r="F272" s="365"/>
      <c r="G272" s="365"/>
      <c r="H272" s="365"/>
      <c r="I272" s="365"/>
      <c r="J272" s="365"/>
      <c r="K272" s="365"/>
      <c r="L272" s="365"/>
      <c r="M272" s="365"/>
      <c r="N272" s="365"/>
    </row>
    <row r="273" spans="1:14" x14ac:dyDescent="0.25">
      <c r="A273" s="76"/>
      <c r="B273" s="76"/>
      <c r="C273" s="76"/>
      <c r="D273" s="76"/>
      <c r="E273" s="365"/>
      <c r="F273" s="365"/>
      <c r="G273" s="365"/>
      <c r="H273" s="365"/>
      <c r="I273" s="365"/>
      <c r="J273" s="365"/>
      <c r="K273" s="365"/>
      <c r="L273" s="365"/>
      <c r="M273" s="365"/>
      <c r="N273" s="365"/>
    </row>
    <row r="274" spans="1:14" x14ac:dyDescent="0.25">
      <c r="A274" s="76"/>
      <c r="B274" s="76"/>
      <c r="C274" s="76"/>
      <c r="D274" s="76"/>
      <c r="E274" s="365"/>
      <c r="F274" s="365"/>
      <c r="G274" s="365"/>
      <c r="H274" s="365"/>
      <c r="I274" s="365"/>
      <c r="J274" s="365"/>
      <c r="K274" s="365"/>
      <c r="L274" s="365"/>
      <c r="M274" s="365"/>
      <c r="N274" s="365"/>
    </row>
    <row r="275" spans="1:14" x14ac:dyDescent="0.25">
      <c r="A275" s="76"/>
      <c r="B275" s="76"/>
      <c r="C275" s="76"/>
      <c r="D275" s="76"/>
      <c r="E275" s="365"/>
      <c r="F275" s="365"/>
      <c r="G275" s="365"/>
      <c r="H275" s="365"/>
      <c r="I275" s="365"/>
      <c r="J275" s="365"/>
      <c r="K275" s="365"/>
      <c r="L275" s="365"/>
      <c r="M275" s="365"/>
      <c r="N275" s="365"/>
    </row>
    <row r="276" spans="1:14" x14ac:dyDescent="0.25">
      <c r="A276" s="76"/>
      <c r="B276" s="76"/>
      <c r="C276" s="76"/>
      <c r="D276" s="76"/>
      <c r="E276" s="365"/>
      <c r="F276" s="365"/>
      <c r="G276" s="365"/>
      <c r="H276" s="365"/>
      <c r="I276" s="365"/>
      <c r="J276" s="365"/>
      <c r="K276" s="365"/>
      <c r="L276" s="365"/>
      <c r="M276" s="365"/>
      <c r="N276" s="365"/>
    </row>
    <row r="277" spans="1:14" x14ac:dyDescent="0.25">
      <c r="A277" s="76"/>
      <c r="B277" s="76"/>
      <c r="C277" s="76"/>
      <c r="D277" s="76"/>
      <c r="E277" s="365"/>
      <c r="F277" s="365"/>
      <c r="G277" s="365"/>
      <c r="H277" s="365"/>
      <c r="I277" s="365"/>
      <c r="J277" s="365"/>
      <c r="K277" s="365"/>
      <c r="L277" s="365"/>
      <c r="M277" s="365"/>
      <c r="N277" s="365"/>
    </row>
    <row r="278" spans="1:14" x14ac:dyDescent="0.25">
      <c r="A278" s="76"/>
      <c r="B278" s="76"/>
      <c r="C278" s="76"/>
      <c r="D278" s="76"/>
      <c r="E278" s="365"/>
      <c r="F278" s="365"/>
      <c r="G278" s="365"/>
      <c r="H278" s="365"/>
      <c r="I278" s="365"/>
      <c r="J278" s="365"/>
      <c r="K278" s="365"/>
      <c r="L278" s="365"/>
      <c r="M278" s="365"/>
      <c r="N278" s="365"/>
    </row>
    <row r="279" spans="1:14" x14ac:dyDescent="0.25">
      <c r="A279" s="76"/>
      <c r="B279" s="76"/>
      <c r="C279" s="76"/>
      <c r="D279" s="76"/>
      <c r="E279" s="365"/>
      <c r="F279" s="365"/>
      <c r="G279" s="365"/>
      <c r="H279" s="365"/>
      <c r="I279" s="365"/>
      <c r="J279" s="365"/>
      <c r="K279" s="365"/>
      <c r="L279" s="365"/>
      <c r="M279" s="365"/>
      <c r="N279" s="365"/>
    </row>
    <row r="280" spans="1:14" x14ac:dyDescent="0.25">
      <c r="A280" s="76"/>
      <c r="B280" s="76"/>
      <c r="C280" s="76"/>
      <c r="D280" s="76"/>
      <c r="E280" s="365"/>
      <c r="F280" s="365"/>
      <c r="G280" s="365"/>
      <c r="H280" s="365"/>
      <c r="I280" s="365"/>
      <c r="J280" s="365"/>
      <c r="K280" s="365"/>
      <c r="L280" s="365"/>
      <c r="M280" s="365"/>
      <c r="N280" s="365"/>
    </row>
    <row r="281" spans="1:14" x14ac:dyDescent="0.25">
      <c r="A281" s="76"/>
      <c r="B281" s="76"/>
      <c r="C281" s="76"/>
      <c r="D281" s="76"/>
      <c r="E281" s="365"/>
      <c r="F281" s="365"/>
      <c r="G281" s="365"/>
      <c r="H281" s="365"/>
      <c r="I281" s="365"/>
      <c r="J281" s="365"/>
      <c r="K281" s="365"/>
      <c r="L281" s="365"/>
      <c r="M281" s="365"/>
      <c r="N281" s="365"/>
    </row>
    <row r="282" spans="1:14" x14ac:dyDescent="0.25">
      <c r="A282" s="76"/>
      <c r="B282" s="76"/>
      <c r="C282" s="76"/>
      <c r="D282" s="76"/>
      <c r="E282" s="365"/>
      <c r="F282" s="365"/>
      <c r="G282" s="365"/>
      <c r="H282" s="365"/>
      <c r="I282" s="365"/>
      <c r="J282" s="365"/>
      <c r="K282" s="365"/>
      <c r="L282" s="365"/>
      <c r="M282" s="365"/>
      <c r="N282" s="365"/>
    </row>
    <row r="283" spans="1:14" x14ac:dyDescent="0.25">
      <c r="A283" s="76"/>
      <c r="B283" s="76"/>
      <c r="C283" s="76"/>
      <c r="D283" s="76"/>
      <c r="E283" s="365"/>
      <c r="F283" s="365"/>
      <c r="G283" s="365"/>
      <c r="H283" s="365"/>
      <c r="I283" s="365"/>
      <c r="J283" s="365"/>
      <c r="K283" s="365"/>
      <c r="L283" s="365"/>
      <c r="M283" s="365"/>
      <c r="N283" s="365"/>
    </row>
    <row r="284" spans="1:14" x14ac:dyDescent="0.25">
      <c r="A284" s="76"/>
      <c r="B284" s="76"/>
      <c r="C284" s="76"/>
      <c r="D284" s="76"/>
      <c r="E284" s="365"/>
      <c r="F284" s="365"/>
      <c r="G284" s="365"/>
      <c r="H284" s="365"/>
      <c r="I284" s="365"/>
      <c r="J284" s="365"/>
      <c r="K284" s="365"/>
      <c r="L284" s="365"/>
      <c r="M284" s="365"/>
      <c r="N284" s="365"/>
    </row>
    <row r="285" spans="1:14" x14ac:dyDescent="0.25">
      <c r="A285" s="76"/>
      <c r="B285" s="76"/>
      <c r="C285" s="76"/>
      <c r="D285" s="76"/>
      <c r="E285" s="365"/>
      <c r="F285" s="365"/>
      <c r="G285" s="365"/>
      <c r="H285" s="365"/>
      <c r="I285" s="365"/>
      <c r="J285" s="365"/>
      <c r="K285" s="365"/>
      <c r="L285" s="365"/>
      <c r="M285" s="365"/>
      <c r="N285" s="365"/>
    </row>
    <row r="286" spans="1:14" x14ac:dyDescent="0.25">
      <c r="A286" s="76"/>
      <c r="B286" s="76"/>
      <c r="C286" s="76"/>
      <c r="D286" s="76"/>
      <c r="E286" s="365"/>
      <c r="F286" s="365"/>
      <c r="G286" s="365"/>
      <c r="H286" s="365"/>
      <c r="I286" s="365"/>
      <c r="J286" s="365"/>
      <c r="K286" s="365"/>
      <c r="L286" s="365"/>
      <c r="M286" s="365"/>
      <c r="N286" s="365"/>
    </row>
    <row r="287" spans="1:14" x14ac:dyDescent="0.25">
      <c r="A287" s="76"/>
      <c r="B287" s="76"/>
      <c r="C287" s="76"/>
      <c r="D287" s="76"/>
      <c r="E287" s="365"/>
      <c r="F287" s="365"/>
      <c r="G287" s="365"/>
      <c r="H287" s="365"/>
      <c r="I287" s="365"/>
      <c r="J287" s="365"/>
      <c r="K287" s="365"/>
      <c r="L287" s="365"/>
      <c r="M287" s="365"/>
      <c r="N287" s="365"/>
    </row>
    <row r="288" spans="1:14" x14ac:dyDescent="0.25">
      <c r="A288" s="76"/>
      <c r="B288" s="76"/>
      <c r="C288" s="76"/>
      <c r="D288" s="76"/>
      <c r="E288" s="365"/>
      <c r="F288" s="365"/>
      <c r="G288" s="365"/>
      <c r="H288" s="365"/>
      <c r="I288" s="365"/>
      <c r="J288" s="365"/>
      <c r="K288" s="365"/>
      <c r="L288" s="365"/>
      <c r="M288" s="365"/>
      <c r="N288" s="365"/>
    </row>
    <row r="289" spans="1:14" x14ac:dyDescent="0.25">
      <c r="A289" s="76"/>
      <c r="B289" s="76"/>
      <c r="C289" s="76"/>
      <c r="D289" s="76"/>
      <c r="E289" s="365"/>
      <c r="F289" s="365"/>
      <c r="G289" s="365"/>
      <c r="H289" s="365"/>
      <c r="I289" s="365"/>
      <c r="J289" s="365"/>
      <c r="K289" s="365"/>
      <c r="L289" s="365"/>
      <c r="M289" s="365"/>
      <c r="N289" s="365"/>
    </row>
    <row r="290" spans="1:14" x14ac:dyDescent="0.25">
      <c r="A290" s="76"/>
      <c r="B290" s="76"/>
      <c r="C290" s="76"/>
      <c r="D290" s="76"/>
      <c r="E290" s="365"/>
      <c r="F290" s="365"/>
      <c r="G290" s="365"/>
      <c r="H290" s="365"/>
      <c r="I290" s="365"/>
      <c r="J290" s="365"/>
      <c r="K290" s="365"/>
      <c r="L290" s="365"/>
      <c r="M290" s="365"/>
      <c r="N290" s="365"/>
    </row>
    <row r="291" spans="1:14" x14ac:dyDescent="0.25">
      <c r="A291" s="76"/>
      <c r="B291" s="76"/>
      <c r="C291" s="76"/>
      <c r="D291" s="76"/>
      <c r="E291" s="365"/>
      <c r="F291" s="365"/>
      <c r="G291" s="365"/>
      <c r="H291" s="365"/>
      <c r="I291" s="365"/>
      <c r="J291" s="365"/>
      <c r="K291" s="365"/>
      <c r="L291" s="365"/>
      <c r="M291" s="365"/>
      <c r="N291" s="365"/>
    </row>
    <row r="292" spans="1:14" x14ac:dyDescent="0.25">
      <c r="A292" s="76"/>
      <c r="B292" s="76"/>
      <c r="C292" s="76"/>
      <c r="D292" s="76"/>
      <c r="E292" s="365"/>
      <c r="F292" s="365"/>
      <c r="G292" s="365"/>
      <c r="H292" s="365"/>
      <c r="I292" s="365"/>
      <c r="J292" s="365"/>
      <c r="K292" s="365"/>
      <c r="L292" s="365"/>
      <c r="M292" s="365"/>
      <c r="N292" s="365"/>
    </row>
    <row r="293" spans="1:14" x14ac:dyDescent="0.25">
      <c r="A293" s="76"/>
      <c r="B293" s="76"/>
      <c r="C293" s="76"/>
      <c r="D293" s="76"/>
      <c r="E293" s="365"/>
      <c r="F293" s="365"/>
      <c r="G293" s="365"/>
      <c r="H293" s="365"/>
      <c r="I293" s="365"/>
      <c r="J293" s="365"/>
      <c r="K293" s="365"/>
      <c r="L293" s="365"/>
      <c r="M293" s="365"/>
      <c r="N293" s="365"/>
    </row>
    <row r="294" spans="1:14" x14ac:dyDescent="0.25">
      <c r="A294" s="76"/>
      <c r="B294" s="76"/>
      <c r="C294" s="76"/>
      <c r="D294" s="76"/>
      <c r="E294" s="365"/>
      <c r="F294" s="365"/>
      <c r="G294" s="365"/>
      <c r="H294" s="365"/>
      <c r="I294" s="365"/>
      <c r="J294" s="365"/>
      <c r="K294" s="365"/>
      <c r="L294" s="365"/>
      <c r="M294" s="365"/>
      <c r="N294" s="365"/>
    </row>
    <row r="295" spans="1:14" x14ac:dyDescent="0.25">
      <c r="A295" s="76"/>
      <c r="B295" s="76"/>
      <c r="C295" s="76"/>
      <c r="D295" s="76"/>
      <c r="E295" s="365"/>
      <c r="F295" s="365"/>
      <c r="G295" s="365"/>
      <c r="H295" s="365"/>
      <c r="I295" s="365"/>
      <c r="J295" s="365"/>
      <c r="K295" s="365"/>
      <c r="L295" s="365"/>
      <c r="M295" s="365"/>
      <c r="N295" s="365"/>
    </row>
    <row r="296" spans="1:14" x14ac:dyDescent="0.25">
      <c r="A296" s="76"/>
      <c r="B296" s="76"/>
      <c r="C296" s="76"/>
      <c r="D296" s="76"/>
      <c r="E296" s="365"/>
      <c r="F296" s="365"/>
      <c r="G296" s="365"/>
      <c r="H296" s="365"/>
      <c r="I296" s="365"/>
      <c r="J296" s="365"/>
      <c r="K296" s="365"/>
      <c r="L296" s="365"/>
      <c r="M296" s="365"/>
      <c r="N296" s="365"/>
    </row>
    <row r="297" spans="1:14" x14ac:dyDescent="0.25">
      <c r="A297" s="76"/>
      <c r="B297" s="76"/>
      <c r="C297" s="76"/>
      <c r="D297" s="76"/>
      <c r="E297" s="365"/>
      <c r="F297" s="365"/>
      <c r="G297" s="365"/>
      <c r="H297" s="365"/>
      <c r="I297" s="365"/>
      <c r="J297" s="365"/>
      <c r="K297" s="365"/>
      <c r="L297" s="365"/>
      <c r="M297" s="365"/>
      <c r="N297" s="365"/>
    </row>
    <row r="298" spans="1:14" x14ac:dyDescent="0.25">
      <c r="A298" s="76"/>
      <c r="B298" s="76"/>
      <c r="C298" s="76"/>
      <c r="D298" s="76"/>
      <c r="E298" s="365"/>
      <c r="F298" s="365"/>
      <c r="G298" s="365"/>
      <c r="H298" s="365"/>
      <c r="I298" s="365"/>
      <c r="J298" s="365"/>
      <c r="K298" s="365"/>
      <c r="L298" s="365"/>
      <c r="M298" s="365"/>
      <c r="N298" s="365"/>
    </row>
    <row r="299" spans="1:14" x14ac:dyDescent="0.25">
      <c r="A299" s="76"/>
      <c r="B299" s="76"/>
      <c r="C299" s="76"/>
      <c r="D299" s="76"/>
      <c r="E299" s="365"/>
      <c r="F299" s="365"/>
      <c r="G299" s="365"/>
      <c r="H299" s="365"/>
      <c r="I299" s="365"/>
      <c r="J299" s="365"/>
      <c r="K299" s="365"/>
      <c r="L299" s="365"/>
      <c r="M299" s="365"/>
      <c r="N299" s="365"/>
    </row>
    <row r="300" spans="1:14" x14ac:dyDescent="0.25">
      <c r="A300" s="76"/>
      <c r="B300" s="76"/>
      <c r="C300" s="76"/>
      <c r="D300" s="76"/>
      <c r="E300" s="365"/>
      <c r="F300" s="365"/>
      <c r="G300" s="365"/>
      <c r="H300" s="365"/>
      <c r="I300" s="365"/>
      <c r="J300" s="365"/>
      <c r="K300" s="365"/>
      <c r="L300" s="365"/>
      <c r="M300" s="365"/>
      <c r="N300" s="365"/>
    </row>
    <row r="301" spans="1:14" x14ac:dyDescent="0.25">
      <c r="A301" s="76"/>
      <c r="B301" s="76"/>
      <c r="C301" s="76"/>
      <c r="D301" s="76"/>
      <c r="E301" s="365"/>
      <c r="F301" s="365"/>
      <c r="G301" s="365"/>
      <c r="H301" s="365"/>
      <c r="I301" s="365"/>
      <c r="J301" s="365"/>
      <c r="K301" s="365"/>
      <c r="L301" s="365"/>
      <c r="M301" s="365"/>
      <c r="N301" s="365"/>
    </row>
    <row r="302" spans="1:14" x14ac:dyDescent="0.25">
      <c r="A302" s="76"/>
      <c r="B302" s="76"/>
      <c r="C302" s="76"/>
      <c r="D302" s="76"/>
      <c r="E302" s="365"/>
      <c r="F302" s="365"/>
      <c r="G302" s="365"/>
      <c r="H302" s="365"/>
      <c r="I302" s="365"/>
      <c r="J302" s="365"/>
      <c r="K302" s="365"/>
      <c r="L302" s="365"/>
      <c r="M302" s="365"/>
      <c r="N302" s="365"/>
    </row>
    <row r="303" spans="1:14" x14ac:dyDescent="0.25">
      <c r="A303" s="76"/>
      <c r="B303" s="76"/>
      <c r="C303" s="76"/>
      <c r="D303" s="76"/>
      <c r="E303" s="365"/>
      <c r="F303" s="365"/>
      <c r="G303" s="365"/>
      <c r="H303" s="365"/>
      <c r="I303" s="365"/>
      <c r="J303" s="365"/>
      <c r="K303" s="365"/>
      <c r="L303" s="365"/>
      <c r="M303" s="365"/>
      <c r="N303" s="365"/>
    </row>
    <row r="304" spans="1:14" x14ac:dyDescent="0.25">
      <c r="A304" s="76"/>
      <c r="B304" s="76"/>
      <c r="C304" s="76"/>
      <c r="D304" s="76"/>
      <c r="E304" s="365"/>
      <c r="F304" s="365"/>
      <c r="G304" s="365"/>
      <c r="H304" s="365"/>
      <c r="I304" s="365"/>
      <c r="J304" s="365"/>
      <c r="K304" s="365"/>
      <c r="L304" s="365"/>
      <c r="M304" s="365"/>
      <c r="N304" s="365"/>
    </row>
    <row r="305" spans="1:14" x14ac:dyDescent="0.25">
      <c r="A305" s="76"/>
      <c r="B305" s="76"/>
      <c r="C305" s="76"/>
      <c r="D305" s="76"/>
      <c r="E305" s="365"/>
      <c r="F305" s="365"/>
      <c r="G305" s="365"/>
      <c r="H305" s="365"/>
      <c r="I305" s="365"/>
      <c r="J305" s="365"/>
      <c r="K305" s="365"/>
      <c r="L305" s="365"/>
      <c r="M305" s="365"/>
      <c r="N305" s="365"/>
    </row>
    <row r="306" spans="1:14" x14ac:dyDescent="0.25">
      <c r="A306" s="76"/>
      <c r="B306" s="76"/>
      <c r="C306" s="76"/>
      <c r="D306" s="76"/>
      <c r="E306" s="365"/>
      <c r="F306" s="365"/>
      <c r="G306" s="365"/>
      <c r="H306" s="365"/>
      <c r="I306" s="365"/>
      <c r="J306" s="365"/>
      <c r="K306" s="365"/>
      <c r="L306" s="365"/>
      <c r="M306" s="365"/>
      <c r="N306" s="365"/>
    </row>
    <row r="307" spans="1:14" x14ac:dyDescent="0.25">
      <c r="A307" s="76"/>
      <c r="B307" s="76"/>
      <c r="C307" s="76"/>
      <c r="D307" s="76"/>
      <c r="E307" s="365"/>
      <c r="F307" s="365"/>
      <c r="G307" s="365"/>
      <c r="H307" s="365"/>
      <c r="I307" s="365"/>
      <c r="J307" s="365"/>
      <c r="K307" s="365"/>
      <c r="L307" s="365"/>
      <c r="M307" s="365"/>
      <c r="N307" s="365"/>
    </row>
    <row r="308" spans="1:14" x14ac:dyDescent="0.25">
      <c r="A308" s="76"/>
      <c r="B308" s="76"/>
      <c r="C308" s="76"/>
      <c r="D308" s="76"/>
      <c r="E308" s="365"/>
      <c r="F308" s="365"/>
      <c r="G308" s="365"/>
      <c r="H308" s="365"/>
      <c r="I308" s="365"/>
      <c r="J308" s="365"/>
      <c r="K308" s="365"/>
      <c r="L308" s="365"/>
      <c r="M308" s="365"/>
      <c r="N308" s="365"/>
    </row>
    <row r="309" spans="1:14" x14ac:dyDescent="0.25">
      <c r="A309" s="76"/>
      <c r="B309" s="76"/>
      <c r="C309" s="76"/>
      <c r="D309" s="76"/>
      <c r="E309" s="365"/>
      <c r="F309" s="365"/>
      <c r="G309" s="365"/>
      <c r="H309" s="365"/>
      <c r="I309" s="365"/>
      <c r="J309" s="365"/>
      <c r="K309" s="365"/>
      <c r="L309" s="365"/>
      <c r="M309" s="365"/>
      <c r="N309" s="365"/>
    </row>
    <row r="310" spans="1:14" x14ac:dyDescent="0.25">
      <c r="A310" s="76"/>
      <c r="B310" s="76"/>
      <c r="C310" s="76"/>
      <c r="D310" s="76"/>
      <c r="E310" s="365"/>
      <c r="F310" s="365"/>
      <c r="G310" s="365"/>
      <c r="H310" s="365"/>
      <c r="I310" s="365"/>
      <c r="J310" s="365"/>
      <c r="K310" s="365"/>
      <c r="L310" s="365"/>
      <c r="M310" s="365"/>
      <c r="N310" s="365"/>
    </row>
    <row r="311" spans="1:14" x14ac:dyDescent="0.25">
      <c r="A311" s="76"/>
      <c r="B311" s="76"/>
      <c r="C311" s="76"/>
      <c r="D311" s="76"/>
      <c r="E311" s="365"/>
      <c r="F311" s="365"/>
      <c r="G311" s="365"/>
      <c r="H311" s="365"/>
      <c r="I311" s="365"/>
      <c r="J311" s="365"/>
      <c r="K311" s="365"/>
      <c r="L311" s="365"/>
      <c r="M311" s="365"/>
      <c r="N311" s="365"/>
    </row>
    <row r="312" spans="1:14" x14ac:dyDescent="0.25">
      <c r="A312" s="76"/>
      <c r="B312" s="76"/>
      <c r="C312" s="76"/>
      <c r="D312" s="76"/>
      <c r="E312" s="365"/>
      <c r="F312" s="365"/>
      <c r="G312" s="365"/>
      <c r="H312" s="365"/>
      <c r="I312" s="365"/>
      <c r="J312" s="365"/>
      <c r="K312" s="365"/>
      <c r="L312" s="365"/>
      <c r="M312" s="365"/>
      <c r="N312" s="365"/>
    </row>
    <row r="313" spans="1:14" x14ac:dyDescent="0.25">
      <c r="A313" s="76"/>
      <c r="B313" s="76"/>
      <c r="C313" s="76"/>
      <c r="D313" s="76"/>
      <c r="E313" s="365"/>
      <c r="F313" s="365"/>
      <c r="G313" s="365"/>
      <c r="H313" s="365"/>
      <c r="I313" s="365"/>
      <c r="J313" s="365"/>
      <c r="K313" s="365"/>
      <c r="L313" s="365"/>
      <c r="M313" s="365"/>
      <c r="N313" s="365"/>
    </row>
    <row r="314" spans="1:14" x14ac:dyDescent="0.25">
      <c r="A314" s="76"/>
      <c r="B314" s="76"/>
      <c r="C314" s="76"/>
      <c r="D314" s="76"/>
      <c r="E314" s="365"/>
      <c r="F314" s="365"/>
      <c r="G314" s="365"/>
      <c r="H314" s="365"/>
      <c r="I314" s="365"/>
      <c r="J314" s="365"/>
      <c r="K314" s="365"/>
      <c r="L314" s="365"/>
      <c r="M314" s="365"/>
      <c r="N314" s="365"/>
    </row>
    <row r="315" spans="1:14" x14ac:dyDescent="0.25">
      <c r="A315" s="76"/>
      <c r="B315" s="76"/>
      <c r="C315" s="76"/>
      <c r="D315" s="76"/>
      <c r="E315" s="365"/>
      <c r="F315" s="365"/>
      <c r="G315" s="365"/>
      <c r="H315" s="365"/>
      <c r="I315" s="365"/>
      <c r="J315" s="365"/>
      <c r="K315" s="365"/>
      <c r="L315" s="365"/>
      <c r="M315" s="365"/>
      <c r="N315" s="365"/>
    </row>
    <row r="316" spans="1:14" x14ac:dyDescent="0.25">
      <c r="A316" s="76"/>
      <c r="B316" s="76"/>
      <c r="C316" s="76"/>
      <c r="D316" s="76"/>
      <c r="E316" s="365"/>
      <c r="F316" s="365"/>
      <c r="G316" s="365"/>
      <c r="H316" s="365"/>
      <c r="I316" s="365"/>
      <c r="J316" s="365"/>
      <c r="K316" s="365"/>
      <c r="L316" s="365"/>
      <c r="M316" s="365"/>
      <c r="N316" s="365"/>
    </row>
    <row r="317" spans="1:14" x14ac:dyDescent="0.25">
      <c r="A317" s="76"/>
      <c r="B317" s="76"/>
      <c r="C317" s="76"/>
      <c r="D317" s="76"/>
      <c r="E317" s="365"/>
      <c r="F317" s="365"/>
      <c r="G317" s="365"/>
      <c r="H317" s="365"/>
      <c r="I317" s="365"/>
      <c r="J317" s="365"/>
      <c r="K317" s="365"/>
      <c r="L317" s="365"/>
      <c r="M317" s="365"/>
      <c r="N317" s="365"/>
    </row>
    <row r="318" spans="1:14" x14ac:dyDescent="0.25">
      <c r="A318" s="76"/>
      <c r="B318" s="76"/>
      <c r="C318" s="76"/>
      <c r="D318" s="76"/>
      <c r="E318" s="365"/>
      <c r="F318" s="365"/>
      <c r="G318" s="365"/>
      <c r="H318" s="365"/>
      <c r="I318" s="365"/>
      <c r="J318" s="365"/>
      <c r="K318" s="365"/>
      <c r="L318" s="365"/>
      <c r="M318" s="365"/>
      <c r="N318" s="365"/>
    </row>
    <row r="319" spans="1:14" x14ac:dyDescent="0.25">
      <c r="A319" s="76"/>
      <c r="B319" s="76"/>
      <c r="C319" s="76"/>
      <c r="D319" s="76"/>
      <c r="E319" s="365"/>
      <c r="F319" s="365"/>
      <c r="G319" s="365"/>
      <c r="H319" s="365"/>
      <c r="I319" s="365"/>
      <c r="J319" s="365"/>
      <c r="K319" s="365"/>
      <c r="L319" s="365"/>
      <c r="M319" s="365"/>
      <c r="N319" s="365"/>
    </row>
    <row r="320" spans="1:14" x14ac:dyDescent="0.25">
      <c r="A320" s="76"/>
      <c r="B320" s="76"/>
      <c r="C320" s="76"/>
      <c r="D320" s="76"/>
      <c r="E320" s="365"/>
      <c r="F320" s="365"/>
      <c r="G320" s="365"/>
      <c r="H320" s="365"/>
      <c r="I320" s="365"/>
      <c r="J320" s="365"/>
      <c r="K320" s="365"/>
      <c r="L320" s="365"/>
      <c r="M320" s="365"/>
      <c r="N320" s="365"/>
    </row>
    <row r="321" spans="1:14" x14ac:dyDescent="0.25">
      <c r="A321" s="76"/>
      <c r="B321" s="76"/>
      <c r="C321" s="76"/>
      <c r="D321" s="76"/>
      <c r="E321" s="365"/>
      <c r="F321" s="365"/>
      <c r="G321" s="365"/>
      <c r="H321" s="365"/>
      <c r="I321" s="365"/>
      <c r="J321" s="365"/>
      <c r="K321" s="365"/>
      <c r="L321" s="365"/>
      <c r="M321" s="365"/>
      <c r="N321" s="365"/>
    </row>
    <row r="322" spans="1:14" x14ac:dyDescent="0.25">
      <c r="A322" s="76"/>
      <c r="B322" s="76"/>
      <c r="C322" s="76"/>
      <c r="D322" s="76"/>
      <c r="E322" s="365"/>
      <c r="F322" s="365"/>
      <c r="G322" s="365"/>
      <c r="H322" s="365"/>
      <c r="I322" s="365"/>
      <c r="J322" s="365"/>
      <c r="K322" s="365"/>
      <c r="L322" s="365"/>
      <c r="M322" s="365"/>
      <c r="N322" s="365"/>
    </row>
    <row r="323" spans="1:14" x14ac:dyDescent="0.25">
      <c r="A323" s="365"/>
      <c r="B323" s="365"/>
      <c r="C323" s="365"/>
      <c r="D323" s="365"/>
      <c r="E323" s="365"/>
      <c r="F323" s="365"/>
      <c r="G323" s="365"/>
      <c r="H323" s="365"/>
      <c r="I323" s="365"/>
      <c r="J323" s="365"/>
      <c r="K323" s="365"/>
      <c r="L323" s="365"/>
      <c r="M323" s="365"/>
      <c r="N323" s="365"/>
    </row>
    <row r="324" spans="1:14" x14ac:dyDescent="0.25">
      <c r="A324" s="365"/>
      <c r="B324" s="365"/>
      <c r="C324" s="365"/>
      <c r="D324" s="365"/>
      <c r="E324" s="365"/>
      <c r="F324" s="365"/>
      <c r="G324" s="365"/>
      <c r="H324" s="365"/>
      <c r="I324" s="365"/>
      <c r="J324" s="365"/>
      <c r="K324" s="365"/>
      <c r="L324" s="365"/>
      <c r="M324" s="365"/>
      <c r="N324" s="365"/>
    </row>
    <row r="325" spans="1:14" x14ac:dyDescent="0.25">
      <c r="A325" s="365"/>
      <c r="B325" s="365"/>
      <c r="C325" s="365"/>
      <c r="D325" s="365"/>
      <c r="E325" s="365"/>
      <c r="F325" s="365"/>
      <c r="G325" s="365"/>
      <c r="H325" s="365"/>
      <c r="I325" s="365"/>
      <c r="J325" s="365"/>
      <c r="K325" s="365"/>
      <c r="L325" s="365"/>
      <c r="M325" s="365"/>
      <c r="N325" s="365"/>
    </row>
  </sheetData>
  <mergeCells count="78">
    <mergeCell ref="A5:D5"/>
    <mergeCell ref="A1:D1"/>
    <mergeCell ref="A2:D2"/>
    <mergeCell ref="A3:D3"/>
    <mergeCell ref="A4:B4"/>
    <mergeCell ref="C4:D4"/>
    <mergeCell ref="B25:C25"/>
    <mergeCell ref="A6:D6"/>
    <mergeCell ref="B7:C7"/>
    <mergeCell ref="B8:C8"/>
    <mergeCell ref="B9:C9"/>
    <mergeCell ref="B10:C10"/>
    <mergeCell ref="B11:C11"/>
    <mergeCell ref="B12:C12"/>
    <mergeCell ref="A13:D13"/>
    <mergeCell ref="A14:D14"/>
    <mergeCell ref="A15:D15"/>
    <mergeCell ref="A16:D16"/>
    <mergeCell ref="A51:D51"/>
    <mergeCell ref="A26:D26"/>
    <mergeCell ref="A27:D27"/>
    <mergeCell ref="A28:D28"/>
    <mergeCell ref="A34:B34"/>
    <mergeCell ref="A35:D35"/>
    <mergeCell ref="A36:D36"/>
    <mergeCell ref="A37:D37"/>
    <mergeCell ref="A38:D38"/>
    <mergeCell ref="A39:D39"/>
    <mergeCell ref="A49:B49"/>
    <mergeCell ref="A50:D50"/>
    <mergeCell ref="B74:C74"/>
    <mergeCell ref="A52:D52"/>
    <mergeCell ref="A53:D53"/>
    <mergeCell ref="A54:D54"/>
    <mergeCell ref="A66:B66"/>
    <mergeCell ref="A67:D67"/>
    <mergeCell ref="A68:D68"/>
    <mergeCell ref="A69:D69"/>
    <mergeCell ref="A70:D70"/>
    <mergeCell ref="A71:D71"/>
    <mergeCell ref="B72:C72"/>
    <mergeCell ref="B73:C73"/>
    <mergeCell ref="B101:C101"/>
    <mergeCell ref="B75:C75"/>
    <mergeCell ref="A76:C76"/>
    <mergeCell ref="A77:D77"/>
    <mergeCell ref="A85:B85"/>
    <mergeCell ref="A86:D86"/>
    <mergeCell ref="A88:D88"/>
    <mergeCell ref="A89:D89"/>
    <mergeCell ref="A90:D90"/>
    <mergeCell ref="A98:B98"/>
    <mergeCell ref="A99:D99"/>
    <mergeCell ref="B100:C100"/>
    <mergeCell ref="A120:D120"/>
    <mergeCell ref="B102:C102"/>
    <mergeCell ref="B103:C103"/>
    <mergeCell ref="B104:C104"/>
    <mergeCell ref="B105:C105"/>
    <mergeCell ref="A106:D106"/>
    <mergeCell ref="A107:D107"/>
    <mergeCell ref="A108:D108"/>
    <mergeCell ref="B109:D109"/>
    <mergeCell ref="A113:B113"/>
    <mergeCell ref="A118:B118"/>
    <mergeCell ref="A119:C119"/>
    <mergeCell ref="A132:C132"/>
    <mergeCell ref="A121:D121"/>
    <mergeCell ref="A122:D122"/>
    <mergeCell ref="A123:D123"/>
    <mergeCell ref="A124:D124"/>
    <mergeCell ref="B125:C125"/>
    <mergeCell ref="B126:C126"/>
    <mergeCell ref="B127:C127"/>
    <mergeCell ref="B128:C128"/>
    <mergeCell ref="B129:C129"/>
    <mergeCell ref="A130:C130"/>
    <mergeCell ref="B131:C131"/>
  </mergeCells>
  <printOptions horizontalCentered="1"/>
  <pageMargins left="0.43307086614173229" right="0.43307086614173229" top="0.9055118110236221" bottom="0.70866141732283472" header="0.31496062992125984" footer="0.31496062992125984"/>
  <pageSetup paperSize="9" scale="83" fitToHeight="0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25"/>
  <sheetViews>
    <sheetView topLeftCell="A52" zoomScaleNormal="100" zoomScaleSheetLayoutView="100" workbookViewId="0">
      <selection activeCell="A52" sqref="A1:XFD1048576"/>
    </sheetView>
  </sheetViews>
  <sheetFormatPr defaultColWidth="9.140625" defaultRowHeight="15" x14ac:dyDescent="0.25"/>
  <cols>
    <col min="1" max="1" width="15.28515625" style="364" customWidth="1"/>
    <col min="2" max="2" width="56.7109375" style="364" customWidth="1"/>
    <col min="3" max="3" width="12.42578125" style="364" customWidth="1"/>
    <col min="4" max="4" width="26.85546875" style="364" customWidth="1"/>
    <col min="5" max="5" width="43.5703125" style="364" bestFit="1" customWidth="1"/>
    <col min="6" max="6" width="25.85546875" style="364" bestFit="1" customWidth="1"/>
    <col min="7" max="7" width="112.42578125" style="364" customWidth="1"/>
    <col min="8" max="8" width="9.140625" style="364"/>
    <col min="9" max="9" width="16.140625" style="364" bestFit="1" customWidth="1"/>
    <col min="10" max="16384" width="9.140625" style="364"/>
  </cols>
  <sheetData>
    <row r="1" spans="1:14" ht="15" customHeight="1" x14ac:dyDescent="0.25">
      <c r="A1" s="620" t="s">
        <v>586</v>
      </c>
      <c r="B1" s="620"/>
      <c r="C1" s="620"/>
      <c r="D1" s="620"/>
      <c r="E1" s="28"/>
      <c r="F1" s="365"/>
      <c r="G1" s="365"/>
      <c r="H1" s="365"/>
      <c r="I1" s="365"/>
      <c r="J1" s="365"/>
      <c r="K1" s="365"/>
      <c r="L1" s="365"/>
      <c r="M1" s="365"/>
      <c r="N1" s="365"/>
    </row>
    <row r="2" spans="1:14" ht="15" customHeight="1" thickBot="1" x14ac:dyDescent="0.3">
      <c r="A2" s="620" t="s">
        <v>400</v>
      </c>
      <c r="B2" s="620"/>
      <c r="C2" s="620"/>
      <c r="D2" s="620"/>
      <c r="E2" s="365"/>
      <c r="F2" s="365"/>
      <c r="G2" s="365"/>
      <c r="H2" s="365"/>
      <c r="I2" s="365"/>
      <c r="J2" s="365"/>
      <c r="K2" s="365"/>
      <c r="L2" s="365"/>
      <c r="M2" s="365"/>
      <c r="N2" s="365"/>
    </row>
    <row r="3" spans="1:14" ht="21.75" customHeight="1" x14ac:dyDescent="0.25">
      <c r="A3" s="621" t="s">
        <v>111</v>
      </c>
      <c r="B3" s="622"/>
      <c r="C3" s="622"/>
      <c r="D3" s="623"/>
      <c r="E3" s="365"/>
      <c r="F3" s="365"/>
      <c r="G3" s="365"/>
      <c r="H3" s="365"/>
      <c r="I3" s="365"/>
      <c r="J3" s="365"/>
      <c r="K3" s="365"/>
      <c r="L3" s="365"/>
      <c r="M3" s="365"/>
      <c r="N3" s="365"/>
    </row>
    <row r="4" spans="1:14" x14ac:dyDescent="0.25">
      <c r="A4" s="624" t="s">
        <v>365</v>
      </c>
      <c r="B4" s="625"/>
      <c r="C4" s="626" t="s">
        <v>366</v>
      </c>
      <c r="D4" s="625"/>
      <c r="E4" s="365"/>
      <c r="F4" s="365"/>
      <c r="G4" s="365"/>
      <c r="H4" s="365"/>
      <c r="I4" s="365"/>
      <c r="J4" s="365"/>
      <c r="K4" s="365"/>
      <c r="L4" s="365"/>
      <c r="M4" s="365"/>
      <c r="N4" s="365"/>
    </row>
    <row r="5" spans="1:14" x14ac:dyDescent="0.25">
      <c r="A5" s="618" t="s">
        <v>316</v>
      </c>
      <c r="B5" s="590"/>
      <c r="C5" s="590"/>
      <c r="D5" s="619"/>
      <c r="E5" s="365"/>
      <c r="F5" s="365"/>
      <c r="G5" s="365"/>
      <c r="H5" s="365"/>
      <c r="I5" s="365"/>
      <c r="J5" s="365"/>
      <c r="K5" s="365"/>
      <c r="L5" s="365"/>
      <c r="M5" s="365"/>
      <c r="N5" s="365"/>
    </row>
    <row r="6" spans="1:14" ht="15.75" x14ac:dyDescent="0.25">
      <c r="A6" s="606" t="s">
        <v>317</v>
      </c>
      <c r="B6" s="607"/>
      <c r="C6" s="607"/>
      <c r="D6" s="608"/>
      <c r="E6" s="365"/>
      <c r="F6" s="365"/>
      <c r="G6" s="365"/>
      <c r="H6" s="365"/>
      <c r="I6" s="365"/>
      <c r="J6" s="365"/>
      <c r="K6" s="365"/>
      <c r="L6" s="365"/>
      <c r="M6" s="365"/>
      <c r="N6" s="365"/>
    </row>
    <row r="7" spans="1:14" x14ac:dyDescent="0.25">
      <c r="A7" s="401">
        <v>1</v>
      </c>
      <c r="B7" s="609" t="s">
        <v>318</v>
      </c>
      <c r="C7" s="609"/>
      <c r="D7" s="293" t="s">
        <v>327</v>
      </c>
      <c r="E7" s="365"/>
      <c r="F7" s="365"/>
      <c r="G7" s="365"/>
      <c r="H7" s="365"/>
      <c r="I7" s="365"/>
      <c r="J7" s="365"/>
      <c r="K7" s="365"/>
      <c r="L7" s="365"/>
      <c r="M7" s="365"/>
      <c r="N7" s="365"/>
    </row>
    <row r="8" spans="1:14" x14ac:dyDescent="0.25">
      <c r="A8" s="401">
        <v>2</v>
      </c>
      <c r="B8" s="609" t="s">
        <v>320</v>
      </c>
      <c r="C8" s="609"/>
      <c r="D8" s="269" t="s">
        <v>328</v>
      </c>
      <c r="E8" s="365"/>
      <c r="F8" s="365"/>
      <c r="G8" s="365"/>
      <c r="H8" s="365"/>
      <c r="I8" s="365"/>
      <c r="J8" s="365"/>
      <c r="K8" s="365"/>
      <c r="L8" s="365"/>
      <c r="M8" s="365"/>
      <c r="N8" s="365"/>
    </row>
    <row r="9" spans="1:14" x14ac:dyDescent="0.25">
      <c r="A9" s="401">
        <v>3</v>
      </c>
      <c r="B9" s="610" t="s">
        <v>18</v>
      </c>
      <c r="C9" s="610"/>
      <c r="D9" s="252">
        <v>0</v>
      </c>
      <c r="E9" s="365"/>
      <c r="F9" s="365"/>
      <c r="G9" s="365"/>
      <c r="H9" s="365"/>
      <c r="I9" s="365"/>
      <c r="J9" s="365"/>
      <c r="K9" s="365"/>
      <c r="L9" s="365"/>
      <c r="M9" s="365"/>
      <c r="N9" s="365"/>
    </row>
    <row r="10" spans="1:14" x14ac:dyDescent="0.25">
      <c r="A10" s="401">
        <v>4</v>
      </c>
      <c r="B10" s="610" t="s">
        <v>322</v>
      </c>
      <c r="C10" s="610"/>
      <c r="D10" s="269" t="s">
        <v>329</v>
      </c>
      <c r="E10" s="365"/>
      <c r="F10" s="365"/>
      <c r="G10" s="365"/>
      <c r="H10" s="365"/>
      <c r="I10" s="365"/>
      <c r="J10" s="365"/>
      <c r="K10" s="365"/>
      <c r="L10" s="365"/>
      <c r="M10" s="365"/>
      <c r="N10" s="365"/>
    </row>
    <row r="11" spans="1:14" x14ac:dyDescent="0.25">
      <c r="A11" s="401">
        <v>5</v>
      </c>
      <c r="B11" s="611" t="s">
        <v>323</v>
      </c>
      <c r="C11" s="611"/>
      <c r="D11" s="269" t="s">
        <v>393</v>
      </c>
      <c r="E11" s="365"/>
      <c r="F11" s="365"/>
      <c r="G11" s="365"/>
      <c r="H11" s="365"/>
      <c r="I11" s="365"/>
      <c r="J11" s="365"/>
      <c r="K11" s="365"/>
      <c r="L11" s="365"/>
      <c r="M11" s="365"/>
      <c r="N11" s="365"/>
    </row>
    <row r="12" spans="1:14" x14ac:dyDescent="0.25">
      <c r="A12" s="401">
        <v>6</v>
      </c>
      <c r="B12" s="566" t="s">
        <v>324</v>
      </c>
      <c r="C12" s="566"/>
      <c r="D12" s="294">
        <v>44927</v>
      </c>
      <c r="E12" s="365"/>
      <c r="F12" s="365"/>
      <c r="G12" s="365"/>
      <c r="H12" s="365"/>
      <c r="I12" s="365"/>
      <c r="J12" s="365"/>
      <c r="K12" s="365"/>
      <c r="L12" s="365"/>
      <c r="M12" s="365"/>
      <c r="N12" s="365"/>
    </row>
    <row r="13" spans="1:14" x14ac:dyDescent="0.25">
      <c r="A13" s="612"/>
      <c r="B13" s="613"/>
      <c r="C13" s="613"/>
      <c r="D13" s="614"/>
      <c r="E13" s="365"/>
      <c r="F13" s="365"/>
      <c r="G13" s="365"/>
      <c r="H13" s="365"/>
      <c r="I13" s="365"/>
      <c r="J13" s="365"/>
      <c r="K13" s="365"/>
      <c r="L13" s="365"/>
      <c r="M13" s="365"/>
      <c r="N13" s="365"/>
    </row>
    <row r="14" spans="1:14" x14ac:dyDescent="0.25">
      <c r="A14" s="556" t="s">
        <v>325</v>
      </c>
      <c r="B14" s="557"/>
      <c r="C14" s="557"/>
      <c r="D14" s="558"/>
      <c r="E14" s="365"/>
      <c r="F14" s="365"/>
      <c r="G14" s="365"/>
      <c r="H14" s="365"/>
      <c r="I14" s="365"/>
      <c r="J14" s="365"/>
      <c r="K14" s="365"/>
      <c r="L14" s="365"/>
      <c r="M14" s="365"/>
      <c r="N14" s="365"/>
    </row>
    <row r="15" spans="1:14" x14ac:dyDescent="0.25">
      <c r="A15" s="556" t="s">
        <v>326</v>
      </c>
      <c r="B15" s="557"/>
      <c r="C15" s="557"/>
      <c r="D15" s="558"/>
      <c r="E15" s="365"/>
      <c r="F15" s="365"/>
      <c r="G15" s="365"/>
      <c r="H15" s="365"/>
      <c r="I15" s="365"/>
      <c r="J15" s="365"/>
      <c r="K15" s="365"/>
      <c r="L15" s="365"/>
      <c r="M15" s="365"/>
      <c r="N15" s="365"/>
    </row>
    <row r="16" spans="1:14" x14ac:dyDescent="0.25">
      <c r="A16" s="615"/>
      <c r="B16" s="616"/>
      <c r="C16" s="616"/>
      <c r="D16" s="617"/>
      <c r="E16" s="365"/>
      <c r="F16" s="365"/>
      <c r="G16" s="365"/>
      <c r="H16" s="365"/>
      <c r="I16" s="365"/>
      <c r="J16" s="365"/>
      <c r="K16" s="365"/>
      <c r="L16" s="365"/>
      <c r="M16" s="365"/>
      <c r="N16" s="365"/>
    </row>
    <row r="17" spans="1:14" x14ac:dyDescent="0.25">
      <c r="A17" s="261" t="s">
        <v>31</v>
      </c>
      <c r="B17" s="399" t="s">
        <v>24</v>
      </c>
      <c r="C17" s="403" t="s">
        <v>4</v>
      </c>
      <c r="D17" s="263" t="s">
        <v>5</v>
      </c>
      <c r="E17" s="365"/>
      <c r="F17" s="77"/>
      <c r="G17" s="365"/>
      <c r="H17" s="365"/>
      <c r="I17" s="365"/>
      <c r="J17" s="365"/>
      <c r="K17" s="365"/>
      <c r="L17" s="365"/>
      <c r="M17" s="365"/>
      <c r="N17" s="365"/>
    </row>
    <row r="18" spans="1:14" x14ac:dyDescent="0.25">
      <c r="A18" s="401" t="s">
        <v>0</v>
      </c>
      <c r="B18" s="272" t="s">
        <v>40</v>
      </c>
      <c r="C18" s="402">
        <v>1</v>
      </c>
      <c r="D18" s="274">
        <f>D9</f>
        <v>0</v>
      </c>
      <c r="E18" s="365"/>
      <c r="F18" s="365"/>
      <c r="G18" s="365"/>
      <c r="H18" s="365"/>
      <c r="I18" s="365"/>
      <c r="J18" s="365"/>
      <c r="K18" s="365"/>
      <c r="L18" s="365"/>
      <c r="M18" s="365"/>
      <c r="N18" s="365"/>
    </row>
    <row r="19" spans="1:14" x14ac:dyDescent="0.25">
      <c r="A19" s="401" t="s">
        <v>1</v>
      </c>
      <c r="B19" s="272" t="s">
        <v>41</v>
      </c>
      <c r="C19" s="275">
        <v>0</v>
      </c>
      <c r="D19" s="274">
        <f>C19*$D$18</f>
        <v>0</v>
      </c>
      <c r="E19" s="365"/>
      <c r="F19" s="365"/>
      <c r="G19" s="365"/>
      <c r="H19" s="365"/>
      <c r="I19" s="365"/>
      <c r="J19" s="365"/>
      <c r="K19" s="365"/>
      <c r="L19" s="365"/>
      <c r="M19" s="365"/>
      <c r="N19" s="365"/>
    </row>
    <row r="20" spans="1:14" x14ac:dyDescent="0.25">
      <c r="A20" s="401" t="s">
        <v>2</v>
      </c>
      <c r="B20" s="272" t="s">
        <v>42</v>
      </c>
      <c r="C20" s="275">
        <v>0.2</v>
      </c>
      <c r="D20" s="274">
        <f t="shared" ref="D20:D24" si="0">C20*$D$18</f>
        <v>0</v>
      </c>
      <c r="E20" s="365"/>
      <c r="F20" s="365"/>
      <c r="G20" s="365"/>
      <c r="H20" s="365"/>
      <c r="I20" s="365"/>
      <c r="J20" s="365"/>
      <c r="K20" s="365"/>
      <c r="L20" s="365"/>
      <c r="M20" s="365"/>
      <c r="N20" s="365"/>
    </row>
    <row r="21" spans="1:14" x14ac:dyDescent="0.25">
      <c r="A21" s="401" t="s">
        <v>3</v>
      </c>
      <c r="B21" s="282" t="s">
        <v>43</v>
      </c>
      <c r="C21" s="275">
        <v>0</v>
      </c>
      <c r="D21" s="274">
        <f t="shared" si="0"/>
        <v>0</v>
      </c>
      <c r="E21" s="365"/>
      <c r="F21" s="77"/>
      <c r="G21" s="365"/>
      <c r="H21" s="365"/>
      <c r="I21" s="365"/>
      <c r="J21" s="365"/>
      <c r="K21" s="365"/>
      <c r="L21" s="365"/>
      <c r="M21" s="365"/>
      <c r="N21" s="365"/>
    </row>
    <row r="22" spans="1:14" x14ac:dyDescent="0.25">
      <c r="A22" s="401" t="s">
        <v>7</v>
      </c>
      <c r="B22" s="272" t="s">
        <v>21</v>
      </c>
      <c r="C22" s="275">
        <v>0</v>
      </c>
      <c r="D22" s="274">
        <f t="shared" si="0"/>
        <v>0</v>
      </c>
      <c r="E22" s="365"/>
      <c r="F22" s="365"/>
      <c r="G22" s="365"/>
      <c r="H22" s="365"/>
      <c r="I22" s="365"/>
      <c r="J22" s="365"/>
      <c r="K22" s="365"/>
      <c r="L22" s="365"/>
      <c r="M22" s="365"/>
      <c r="N22" s="365"/>
    </row>
    <row r="23" spans="1:14" x14ac:dyDescent="0.25">
      <c r="A23" s="401" t="s">
        <v>8</v>
      </c>
      <c r="B23" s="272" t="s">
        <v>22</v>
      </c>
      <c r="C23" s="275">
        <v>0</v>
      </c>
      <c r="D23" s="274">
        <f t="shared" si="0"/>
        <v>0</v>
      </c>
      <c r="E23" s="365"/>
      <c r="F23" s="365"/>
      <c r="G23" s="365"/>
      <c r="H23" s="365"/>
      <c r="I23" s="365"/>
      <c r="J23" s="365"/>
      <c r="K23" s="365"/>
      <c r="L23" s="365"/>
      <c r="M23" s="365"/>
      <c r="N23" s="365"/>
    </row>
    <row r="24" spans="1:14" x14ac:dyDescent="0.25">
      <c r="A24" s="401" t="s">
        <v>19</v>
      </c>
      <c r="B24" s="272" t="s">
        <v>23</v>
      </c>
      <c r="C24" s="275">
        <v>0</v>
      </c>
      <c r="D24" s="274">
        <f t="shared" si="0"/>
        <v>0</v>
      </c>
      <c r="E24" s="365"/>
      <c r="F24" s="365"/>
      <c r="G24" s="365"/>
      <c r="H24" s="365"/>
      <c r="I24" s="365"/>
      <c r="J24" s="365"/>
      <c r="K24" s="365"/>
      <c r="L24" s="365"/>
      <c r="M24" s="365"/>
      <c r="N24" s="365"/>
    </row>
    <row r="25" spans="1:14" x14ac:dyDescent="0.25">
      <c r="A25" s="85"/>
      <c r="B25" s="605" t="s">
        <v>6</v>
      </c>
      <c r="C25" s="605"/>
      <c r="D25" s="82">
        <f>SUM(D18:D24)</f>
        <v>0</v>
      </c>
      <c r="E25" s="365"/>
      <c r="F25" s="365"/>
      <c r="G25" s="365"/>
      <c r="H25" s="365"/>
      <c r="I25" s="365"/>
      <c r="J25" s="365"/>
      <c r="K25" s="365"/>
      <c r="L25" s="365"/>
      <c r="M25" s="365"/>
      <c r="N25" s="365"/>
    </row>
    <row r="26" spans="1:14" x14ac:dyDescent="0.25">
      <c r="A26" s="628"/>
      <c r="B26" s="629"/>
      <c r="C26" s="629"/>
      <c r="D26" s="630"/>
      <c r="E26" s="365"/>
      <c r="F26" s="365"/>
      <c r="G26" s="365"/>
      <c r="H26" s="365"/>
      <c r="I26" s="365"/>
      <c r="J26" s="365"/>
      <c r="K26" s="365"/>
      <c r="L26" s="365"/>
      <c r="M26" s="365"/>
      <c r="N26" s="365"/>
    </row>
    <row r="27" spans="1:14" s="31" customFormat="1" ht="30.75" customHeight="1" x14ac:dyDescent="0.25">
      <c r="A27" s="556" t="s">
        <v>116</v>
      </c>
      <c r="B27" s="595"/>
      <c r="C27" s="595"/>
      <c r="D27" s="596"/>
      <c r="E27" s="30"/>
      <c r="F27" s="30"/>
      <c r="G27" s="30"/>
      <c r="H27" s="30"/>
      <c r="I27" s="30"/>
      <c r="J27" s="30"/>
      <c r="K27" s="30"/>
      <c r="L27" s="30"/>
      <c r="M27" s="30"/>
      <c r="N27" s="30"/>
    </row>
    <row r="28" spans="1:14" x14ac:dyDescent="0.25">
      <c r="A28" s="628"/>
      <c r="B28" s="629"/>
      <c r="C28" s="629"/>
      <c r="D28" s="630"/>
      <c r="E28" s="365"/>
      <c r="F28" s="365"/>
      <c r="G28" s="365"/>
      <c r="H28" s="365"/>
      <c r="I28" s="365"/>
      <c r="J28" s="365"/>
      <c r="K28" s="365"/>
      <c r="L28" s="365"/>
      <c r="M28" s="365"/>
      <c r="N28" s="365"/>
    </row>
    <row r="29" spans="1:14" x14ac:dyDescent="0.25">
      <c r="A29" s="261" t="s">
        <v>32</v>
      </c>
      <c r="B29" s="258" t="s">
        <v>59</v>
      </c>
      <c r="C29" s="257"/>
      <c r="D29" s="270"/>
      <c r="E29" s="365"/>
      <c r="F29" s="365"/>
      <c r="G29" s="365"/>
      <c r="H29" s="365"/>
      <c r="I29" s="365"/>
      <c r="J29" s="365"/>
      <c r="K29" s="365"/>
      <c r="L29" s="365"/>
      <c r="M29" s="365"/>
      <c r="N29" s="365"/>
    </row>
    <row r="30" spans="1:14" x14ac:dyDescent="0.25">
      <c r="A30" s="261" t="s">
        <v>60</v>
      </c>
      <c r="B30" s="369" t="s">
        <v>368</v>
      </c>
      <c r="C30" s="403" t="s">
        <v>4</v>
      </c>
      <c r="D30" s="263" t="s">
        <v>16</v>
      </c>
      <c r="E30" s="365"/>
      <c r="F30" s="365"/>
      <c r="G30" s="365"/>
      <c r="H30" s="365"/>
      <c r="I30" s="365"/>
      <c r="J30" s="365"/>
      <c r="K30" s="365"/>
      <c r="L30" s="365"/>
      <c r="M30" s="365"/>
      <c r="N30" s="365"/>
    </row>
    <row r="31" spans="1:14" x14ac:dyDescent="0.25">
      <c r="A31" s="280" t="s">
        <v>0</v>
      </c>
      <c r="B31" s="278" t="s">
        <v>39</v>
      </c>
      <c r="C31" s="285">
        <v>8.3299999999999999E-2</v>
      </c>
      <c r="D31" s="279">
        <f>$D$25*C31</f>
        <v>0</v>
      </c>
      <c r="E31" s="365"/>
      <c r="F31" s="365"/>
      <c r="G31" s="365"/>
      <c r="H31" s="365"/>
      <c r="I31" s="365"/>
      <c r="J31" s="365"/>
      <c r="K31" s="365"/>
      <c r="L31" s="365"/>
      <c r="M31" s="365"/>
      <c r="N31" s="365"/>
    </row>
    <row r="32" spans="1:14" x14ac:dyDescent="0.25">
      <c r="A32" s="280" t="s">
        <v>1</v>
      </c>
      <c r="B32" s="278" t="s">
        <v>84</v>
      </c>
      <c r="C32" s="285">
        <v>8.3299999999999999E-2</v>
      </c>
      <c r="D32" s="279">
        <f t="shared" ref="D32:D33" si="1">$D$25*C32</f>
        <v>0</v>
      </c>
      <c r="E32" s="365"/>
      <c r="F32" s="365"/>
      <c r="G32" s="365"/>
      <c r="H32" s="365"/>
      <c r="I32" s="365"/>
      <c r="J32" s="365"/>
      <c r="K32" s="365"/>
      <c r="L32" s="365"/>
      <c r="M32" s="365"/>
      <c r="N32" s="365"/>
    </row>
    <row r="33" spans="1:14" x14ac:dyDescent="0.25">
      <c r="A33" s="280" t="s">
        <v>2</v>
      </c>
      <c r="B33" s="278" t="s">
        <v>85</v>
      </c>
      <c r="C33" s="345">
        <v>2.7799999999999998E-2</v>
      </c>
      <c r="D33" s="279">
        <f t="shared" si="1"/>
        <v>0</v>
      </c>
      <c r="E33" s="365"/>
      <c r="F33" s="365"/>
      <c r="G33" s="365"/>
      <c r="H33" s="365"/>
      <c r="I33" s="365"/>
      <c r="J33" s="365"/>
      <c r="K33" s="365"/>
      <c r="L33" s="365"/>
      <c r="M33" s="365"/>
      <c r="N33" s="365"/>
    </row>
    <row r="34" spans="1:14" x14ac:dyDescent="0.25">
      <c r="A34" s="585" t="s">
        <v>29</v>
      </c>
      <c r="B34" s="586"/>
      <c r="C34" s="86">
        <f>SUM(C31:C33)</f>
        <v>0.19439999999999999</v>
      </c>
      <c r="D34" s="84">
        <f>SUM(D31:D33)</f>
        <v>0</v>
      </c>
      <c r="E34" s="365"/>
      <c r="F34" s="365"/>
      <c r="G34" s="365"/>
      <c r="H34" s="365"/>
      <c r="I34" s="365"/>
      <c r="J34" s="365"/>
      <c r="K34" s="365"/>
      <c r="L34" s="365"/>
      <c r="M34" s="365"/>
      <c r="N34" s="365"/>
    </row>
    <row r="35" spans="1:14" x14ac:dyDescent="0.25">
      <c r="A35" s="567"/>
      <c r="B35" s="568"/>
      <c r="C35" s="568"/>
      <c r="D35" s="627"/>
      <c r="E35" s="365"/>
      <c r="F35" s="365"/>
      <c r="G35" s="365"/>
      <c r="H35" s="365"/>
      <c r="I35" s="365"/>
      <c r="J35" s="365"/>
      <c r="K35" s="365"/>
      <c r="L35" s="365"/>
      <c r="M35" s="365"/>
      <c r="N35" s="365"/>
    </row>
    <row r="36" spans="1:14" ht="28.5" customHeight="1" x14ac:dyDescent="0.25">
      <c r="A36" s="556" t="s">
        <v>86</v>
      </c>
      <c r="B36" s="557"/>
      <c r="C36" s="557"/>
      <c r="D36" s="558"/>
      <c r="E36" s="365"/>
      <c r="F36" s="365"/>
      <c r="G36" s="365"/>
      <c r="H36" s="365"/>
      <c r="I36" s="365"/>
      <c r="J36" s="365"/>
      <c r="K36" s="365"/>
      <c r="L36" s="365"/>
      <c r="M36" s="365"/>
      <c r="N36" s="365"/>
    </row>
    <row r="37" spans="1:14" ht="30" customHeight="1" x14ac:dyDescent="0.25">
      <c r="A37" s="556" t="s">
        <v>117</v>
      </c>
      <c r="B37" s="557"/>
      <c r="C37" s="557"/>
      <c r="D37" s="558"/>
      <c r="E37" s="365"/>
      <c r="F37" s="365"/>
      <c r="G37" s="365"/>
      <c r="H37" s="365"/>
      <c r="I37" s="365"/>
      <c r="J37" s="365"/>
      <c r="K37" s="365"/>
      <c r="L37" s="365"/>
      <c r="M37" s="365"/>
      <c r="N37" s="365"/>
    </row>
    <row r="38" spans="1:14" ht="47.25" customHeight="1" x14ac:dyDescent="0.25">
      <c r="A38" s="597" t="s">
        <v>585</v>
      </c>
      <c r="B38" s="598"/>
      <c r="C38" s="598"/>
      <c r="D38" s="599"/>
      <c r="E38" s="365"/>
      <c r="F38" s="365"/>
      <c r="G38" s="365"/>
      <c r="H38" s="365"/>
      <c r="I38" s="365"/>
      <c r="J38" s="365"/>
      <c r="K38" s="365"/>
      <c r="L38" s="365"/>
      <c r="M38" s="365"/>
      <c r="N38" s="365"/>
    </row>
    <row r="39" spans="1:14" x14ac:dyDescent="0.25">
      <c r="A39" s="628"/>
      <c r="B39" s="629"/>
      <c r="C39" s="629"/>
      <c r="D39" s="630"/>
      <c r="E39" s="365"/>
      <c r="F39" s="365"/>
      <c r="G39" s="365"/>
      <c r="H39" s="365"/>
      <c r="I39" s="365"/>
      <c r="J39" s="365"/>
      <c r="K39" s="365"/>
      <c r="L39" s="365"/>
      <c r="M39" s="365"/>
      <c r="N39" s="365"/>
    </row>
    <row r="40" spans="1:14" x14ac:dyDescent="0.25">
      <c r="A40" s="261" t="s">
        <v>61</v>
      </c>
      <c r="B40" s="257" t="s">
        <v>112</v>
      </c>
      <c r="C40" s="403" t="s">
        <v>4</v>
      </c>
      <c r="D40" s="263" t="s">
        <v>16</v>
      </c>
      <c r="E40" s="365"/>
      <c r="F40" s="365"/>
      <c r="G40" s="365"/>
      <c r="H40" s="365"/>
      <c r="I40" s="365"/>
      <c r="J40" s="365"/>
      <c r="K40" s="365"/>
      <c r="L40" s="365"/>
      <c r="M40" s="365"/>
      <c r="N40" s="365"/>
    </row>
    <row r="41" spans="1:14" x14ac:dyDescent="0.25">
      <c r="A41" s="276" t="s">
        <v>0</v>
      </c>
      <c r="B41" s="366" t="s">
        <v>10</v>
      </c>
      <c r="C41" s="283">
        <v>0.2</v>
      </c>
      <c r="D41" s="279">
        <f>C41*$D$25</f>
        <v>0</v>
      </c>
      <c r="E41" s="365"/>
      <c r="F41" s="365"/>
      <c r="G41" s="365"/>
      <c r="H41" s="365"/>
      <c r="I41" s="365"/>
      <c r="J41" s="365"/>
      <c r="K41" s="365"/>
      <c r="L41" s="365"/>
      <c r="M41" s="365"/>
      <c r="N41" s="365"/>
    </row>
    <row r="42" spans="1:14" x14ac:dyDescent="0.25">
      <c r="A42" s="276" t="s">
        <v>1</v>
      </c>
      <c r="B42" s="366" t="s">
        <v>20</v>
      </c>
      <c r="C42" s="283">
        <v>2.5000000000000001E-2</v>
      </c>
      <c r="D42" s="279">
        <f t="shared" ref="D42:D48" si="2">C42*$D$25</f>
        <v>0</v>
      </c>
      <c r="E42" s="365"/>
      <c r="F42" s="365"/>
      <c r="G42" s="365"/>
      <c r="H42" s="365"/>
      <c r="I42" s="365"/>
      <c r="J42" s="365"/>
      <c r="K42" s="365"/>
      <c r="L42" s="365"/>
      <c r="M42" s="365"/>
      <c r="N42" s="365"/>
    </row>
    <row r="43" spans="1:14" x14ac:dyDescent="0.25">
      <c r="A43" s="276" t="s">
        <v>2</v>
      </c>
      <c r="B43" s="366" t="s">
        <v>62</v>
      </c>
      <c r="C43" s="283">
        <v>0.03</v>
      </c>
      <c r="D43" s="279">
        <f t="shared" si="2"/>
        <v>0</v>
      </c>
      <c r="E43" s="365"/>
      <c r="F43" s="365"/>
      <c r="G43" s="365"/>
      <c r="H43" s="365"/>
      <c r="I43" s="365"/>
      <c r="J43" s="365"/>
      <c r="K43" s="365"/>
      <c r="L43" s="365"/>
      <c r="M43" s="365"/>
      <c r="N43" s="365"/>
    </row>
    <row r="44" spans="1:14" x14ac:dyDescent="0.25">
      <c r="A44" s="276" t="s">
        <v>3</v>
      </c>
      <c r="B44" s="366" t="s">
        <v>11</v>
      </c>
      <c r="C44" s="283">
        <v>1.4999999999999999E-2</v>
      </c>
      <c r="D44" s="279">
        <f t="shared" si="2"/>
        <v>0</v>
      </c>
      <c r="E44" s="365"/>
      <c r="F44" s="365"/>
      <c r="G44" s="365"/>
      <c r="H44" s="365"/>
      <c r="I44" s="365"/>
      <c r="J44" s="365"/>
      <c r="K44" s="365"/>
      <c r="L44" s="365"/>
      <c r="M44" s="365"/>
      <c r="N44" s="365"/>
    </row>
    <row r="45" spans="1:14" x14ac:dyDescent="0.25">
      <c r="A45" s="276" t="s">
        <v>7</v>
      </c>
      <c r="B45" s="366" t="s">
        <v>12</v>
      </c>
      <c r="C45" s="283">
        <v>0.01</v>
      </c>
      <c r="D45" s="279">
        <f t="shared" si="2"/>
        <v>0</v>
      </c>
      <c r="E45" s="365"/>
      <c r="F45" s="365"/>
      <c r="G45" s="365"/>
      <c r="H45" s="365"/>
      <c r="I45" s="365"/>
      <c r="J45" s="365"/>
      <c r="K45" s="365"/>
      <c r="L45" s="365"/>
      <c r="M45" s="365"/>
      <c r="N45" s="365"/>
    </row>
    <row r="46" spans="1:14" x14ac:dyDescent="0.25">
      <c r="A46" s="276" t="s">
        <v>8</v>
      </c>
      <c r="B46" s="366" t="s">
        <v>15</v>
      </c>
      <c r="C46" s="283">
        <v>6.0000000000000001E-3</v>
      </c>
      <c r="D46" s="279">
        <f t="shared" si="2"/>
        <v>0</v>
      </c>
      <c r="E46" s="365"/>
      <c r="F46" s="365"/>
      <c r="G46" s="365"/>
      <c r="H46" s="365"/>
      <c r="I46" s="365"/>
      <c r="J46" s="365"/>
      <c r="K46" s="365"/>
      <c r="L46" s="365"/>
      <c r="M46" s="365"/>
      <c r="N46" s="365"/>
    </row>
    <row r="47" spans="1:14" x14ac:dyDescent="0.25">
      <c r="A47" s="276" t="s">
        <v>19</v>
      </c>
      <c r="B47" s="366" t="s">
        <v>13</v>
      </c>
      <c r="C47" s="283">
        <v>2E-3</v>
      </c>
      <c r="D47" s="279">
        <f t="shared" si="2"/>
        <v>0</v>
      </c>
      <c r="E47" s="365"/>
      <c r="F47" s="365"/>
      <c r="G47" s="365"/>
      <c r="H47" s="365"/>
      <c r="I47" s="365"/>
      <c r="J47" s="365"/>
      <c r="K47" s="365"/>
      <c r="L47" s="365"/>
      <c r="M47" s="365"/>
      <c r="N47" s="365"/>
    </row>
    <row r="48" spans="1:14" x14ac:dyDescent="0.25">
      <c r="A48" s="276" t="s">
        <v>9</v>
      </c>
      <c r="B48" s="366" t="s">
        <v>14</v>
      </c>
      <c r="C48" s="283">
        <v>0.08</v>
      </c>
      <c r="D48" s="279">
        <f t="shared" si="2"/>
        <v>0</v>
      </c>
      <c r="E48" s="76"/>
      <c r="F48" s="5"/>
      <c r="G48" s="365"/>
      <c r="H48" s="365"/>
      <c r="I48" s="365"/>
      <c r="J48" s="365"/>
      <c r="K48" s="365"/>
      <c r="L48" s="365"/>
      <c r="M48" s="365"/>
      <c r="N48" s="365"/>
    </row>
    <row r="49" spans="1:14" x14ac:dyDescent="0.25">
      <c r="A49" s="600" t="s">
        <v>27</v>
      </c>
      <c r="B49" s="601"/>
      <c r="C49" s="79">
        <f>SUM(C41:C48)</f>
        <v>0.36800000000000005</v>
      </c>
      <c r="D49" s="84">
        <f>SUM(D41:D48)</f>
        <v>0</v>
      </c>
      <c r="E49" s="76"/>
      <c r="F49" s="77"/>
      <c r="G49" s="365"/>
      <c r="H49" s="365"/>
      <c r="I49" s="365"/>
      <c r="J49" s="365"/>
      <c r="K49" s="365"/>
      <c r="L49" s="365"/>
      <c r="M49" s="365"/>
      <c r="N49" s="365"/>
    </row>
    <row r="50" spans="1:14" x14ac:dyDescent="0.25">
      <c r="A50" s="631"/>
      <c r="B50" s="632"/>
      <c r="C50" s="632"/>
      <c r="D50" s="633"/>
      <c r="E50" s="76"/>
      <c r="F50" s="77"/>
      <c r="G50" s="365"/>
      <c r="H50" s="365"/>
      <c r="I50" s="365"/>
      <c r="J50" s="365"/>
      <c r="K50" s="365"/>
      <c r="L50" s="365"/>
      <c r="M50" s="365"/>
      <c r="N50" s="365"/>
    </row>
    <row r="51" spans="1:14" ht="30.75" customHeight="1" x14ac:dyDescent="0.25">
      <c r="A51" s="556" t="s">
        <v>87</v>
      </c>
      <c r="B51" s="557"/>
      <c r="C51" s="557"/>
      <c r="D51" s="558"/>
      <c r="E51" s="76"/>
      <c r="F51" s="77"/>
      <c r="G51" s="365"/>
      <c r="H51" s="365"/>
      <c r="I51" s="365"/>
      <c r="J51" s="365"/>
      <c r="K51" s="365"/>
      <c r="L51" s="365"/>
      <c r="M51" s="365"/>
      <c r="N51" s="365"/>
    </row>
    <row r="52" spans="1:14" ht="30.75" customHeight="1" x14ac:dyDescent="0.25">
      <c r="A52" s="556" t="s">
        <v>120</v>
      </c>
      <c r="B52" s="557"/>
      <c r="C52" s="557"/>
      <c r="D52" s="558"/>
      <c r="E52" s="76"/>
      <c r="F52" s="77"/>
      <c r="G52" s="365"/>
      <c r="H52" s="365"/>
      <c r="I52" s="365"/>
      <c r="J52" s="365"/>
      <c r="K52" s="365"/>
      <c r="L52" s="365"/>
      <c r="M52" s="365"/>
      <c r="N52" s="365"/>
    </row>
    <row r="53" spans="1:14" ht="15" customHeight="1" x14ac:dyDescent="0.25">
      <c r="A53" s="587" t="s">
        <v>369</v>
      </c>
      <c r="B53" s="588"/>
      <c r="C53" s="588"/>
      <c r="D53" s="589"/>
      <c r="E53" s="76"/>
      <c r="F53" s="77"/>
      <c r="G53" s="365"/>
      <c r="H53" s="365"/>
      <c r="I53" s="365"/>
      <c r="J53" s="365"/>
      <c r="K53" s="365"/>
      <c r="L53" s="365"/>
      <c r="M53" s="365"/>
      <c r="N53" s="365"/>
    </row>
    <row r="54" spans="1:14" x14ac:dyDescent="0.25">
      <c r="A54" s="628"/>
      <c r="B54" s="629"/>
      <c r="C54" s="629"/>
      <c r="D54" s="630"/>
      <c r="E54" s="76"/>
      <c r="F54" s="77"/>
      <c r="G54" s="365"/>
      <c r="H54" s="365"/>
      <c r="I54" s="365"/>
      <c r="J54" s="365"/>
      <c r="K54" s="365"/>
      <c r="L54" s="365"/>
      <c r="M54" s="365"/>
      <c r="N54" s="365"/>
    </row>
    <row r="55" spans="1:14" x14ac:dyDescent="0.25">
      <c r="A55" s="261" t="s">
        <v>63</v>
      </c>
      <c r="B55" s="399" t="s">
        <v>25</v>
      </c>
      <c r="C55" s="399"/>
      <c r="D55" s="263" t="s">
        <v>5</v>
      </c>
      <c r="E55" s="76"/>
      <c r="F55" s="77"/>
      <c r="G55" s="365"/>
      <c r="H55" s="365"/>
      <c r="I55" s="365"/>
      <c r="J55" s="365"/>
      <c r="K55" s="365"/>
      <c r="L55" s="365"/>
      <c r="M55" s="365"/>
      <c r="N55" s="365"/>
    </row>
    <row r="56" spans="1:14" ht="14.45" customHeight="1" x14ac:dyDescent="0.25">
      <c r="A56" s="276" t="s">
        <v>0</v>
      </c>
      <c r="B56" s="286" t="s">
        <v>46</v>
      </c>
      <c r="C56" s="286"/>
      <c r="D56" s="277">
        <f>(0)*22*2</f>
        <v>0</v>
      </c>
      <c r="E56" s="76"/>
      <c r="F56" s="77"/>
      <c r="G56" s="365"/>
      <c r="H56" s="365"/>
      <c r="I56" s="365"/>
      <c r="J56" s="365"/>
      <c r="K56" s="365"/>
      <c r="L56" s="365"/>
      <c r="M56" s="365"/>
      <c r="N56" s="365"/>
    </row>
    <row r="57" spans="1:14" x14ac:dyDescent="0.25">
      <c r="A57" s="276" t="s">
        <v>37</v>
      </c>
      <c r="B57" s="286" t="s">
        <v>71</v>
      </c>
      <c r="C57" s="286"/>
      <c r="D57" s="281">
        <f>-(6%*$D$18)</f>
        <v>0</v>
      </c>
      <c r="E57" s="76"/>
      <c r="F57" s="77"/>
      <c r="G57" s="365"/>
      <c r="H57" s="365"/>
      <c r="I57" s="365"/>
      <c r="J57" s="365"/>
      <c r="K57" s="365"/>
      <c r="L57" s="365"/>
      <c r="M57" s="365"/>
      <c r="N57" s="365"/>
    </row>
    <row r="58" spans="1:14" x14ac:dyDescent="0.25">
      <c r="A58" s="276" t="s">
        <v>1</v>
      </c>
      <c r="B58" s="286" t="s">
        <v>47</v>
      </c>
      <c r="C58" s="286"/>
      <c r="D58" s="281">
        <f>0*22</f>
        <v>0</v>
      </c>
      <c r="E58" s="76"/>
      <c r="F58" s="77"/>
      <c r="G58" s="365"/>
      <c r="H58" s="365"/>
      <c r="I58" s="365"/>
      <c r="J58" s="365"/>
      <c r="K58" s="365"/>
      <c r="L58" s="365"/>
      <c r="M58" s="365"/>
      <c r="N58" s="365"/>
    </row>
    <row r="59" spans="1:14" x14ac:dyDescent="0.25">
      <c r="A59" s="276" t="s">
        <v>88</v>
      </c>
      <c r="B59" s="286" t="s">
        <v>89</v>
      </c>
      <c r="C59" s="286"/>
      <c r="D59" s="281">
        <f>-(3.5%*D58)</f>
        <v>0</v>
      </c>
      <c r="E59" s="76"/>
      <c r="F59" s="77"/>
      <c r="G59" s="365"/>
      <c r="H59" s="365"/>
      <c r="I59" s="365"/>
      <c r="J59" s="365"/>
      <c r="K59" s="365"/>
      <c r="L59" s="365"/>
      <c r="M59" s="365"/>
      <c r="N59" s="365"/>
    </row>
    <row r="60" spans="1:14" x14ac:dyDescent="0.25">
      <c r="A60" s="276" t="s">
        <v>2</v>
      </c>
      <c r="B60" s="286" t="s">
        <v>394</v>
      </c>
      <c r="C60" s="286"/>
      <c r="D60" s="281">
        <v>0</v>
      </c>
      <c r="E60" s="76"/>
      <c r="F60" s="77"/>
      <c r="G60" s="365"/>
      <c r="H60" s="365"/>
      <c r="I60" s="365"/>
      <c r="J60" s="365"/>
      <c r="K60" s="365"/>
      <c r="L60" s="365"/>
      <c r="M60" s="365"/>
      <c r="N60" s="365"/>
    </row>
    <row r="61" spans="1:14" x14ac:dyDescent="0.25">
      <c r="A61" s="276" t="s">
        <v>3</v>
      </c>
      <c r="B61" s="286" t="s">
        <v>395</v>
      </c>
      <c r="C61" s="286"/>
      <c r="D61" s="281">
        <v>0</v>
      </c>
      <c r="E61" s="76"/>
      <c r="F61" s="77"/>
      <c r="G61" s="365"/>
      <c r="H61" s="365"/>
      <c r="I61" s="365"/>
      <c r="J61" s="365"/>
      <c r="K61" s="365"/>
      <c r="L61" s="365"/>
      <c r="M61" s="365"/>
      <c r="N61" s="365"/>
    </row>
    <row r="62" spans="1:14" ht="26.25" x14ac:dyDescent="0.25">
      <c r="A62" s="276" t="s">
        <v>7</v>
      </c>
      <c r="B62" s="376" t="s">
        <v>396</v>
      </c>
      <c r="C62" s="376"/>
      <c r="D62" s="281">
        <v>0</v>
      </c>
      <c r="E62" s="76"/>
      <c r="F62" s="77"/>
      <c r="G62" s="365"/>
      <c r="H62" s="365"/>
      <c r="I62" s="365"/>
      <c r="J62" s="365"/>
      <c r="K62" s="365"/>
      <c r="L62" s="365"/>
      <c r="M62" s="365"/>
      <c r="N62" s="365"/>
    </row>
    <row r="63" spans="1:14" ht="26.25" x14ac:dyDescent="0.25">
      <c r="A63" s="276" t="s">
        <v>8</v>
      </c>
      <c r="B63" s="286" t="s">
        <v>397</v>
      </c>
      <c r="C63" s="376"/>
      <c r="D63" s="281">
        <v>0</v>
      </c>
      <c r="E63" s="76"/>
      <c r="F63" s="77"/>
      <c r="G63" s="365"/>
      <c r="H63" s="365"/>
      <c r="I63" s="365"/>
      <c r="J63" s="365"/>
      <c r="K63" s="365"/>
      <c r="L63" s="365"/>
      <c r="M63" s="365"/>
      <c r="N63" s="365"/>
    </row>
    <row r="64" spans="1:14" x14ac:dyDescent="0.25">
      <c r="A64" s="276" t="s">
        <v>19</v>
      </c>
      <c r="B64" s="292" t="s">
        <v>401</v>
      </c>
      <c r="C64" s="259"/>
      <c r="D64" s="277">
        <v>0</v>
      </c>
      <c r="E64" s="76"/>
      <c r="F64" s="77"/>
      <c r="G64" s="365"/>
      <c r="H64" s="365"/>
      <c r="I64" s="365"/>
      <c r="J64" s="365"/>
      <c r="K64" s="365"/>
      <c r="L64" s="365"/>
      <c r="M64" s="365"/>
      <c r="N64" s="365"/>
    </row>
    <row r="65" spans="1:14" x14ac:dyDescent="0.25">
      <c r="A65" s="276" t="s">
        <v>9</v>
      </c>
      <c r="B65" s="409" t="s">
        <v>23</v>
      </c>
      <c r="C65" s="409"/>
      <c r="D65" s="277">
        <v>0</v>
      </c>
      <c r="E65" s="76"/>
      <c r="F65" s="77"/>
      <c r="G65" s="365"/>
      <c r="H65" s="365"/>
      <c r="I65" s="365"/>
      <c r="J65" s="365"/>
      <c r="K65" s="365"/>
      <c r="L65" s="365"/>
      <c r="M65" s="365"/>
      <c r="N65" s="365"/>
    </row>
    <row r="66" spans="1:14" x14ac:dyDescent="0.25">
      <c r="A66" s="585" t="s">
        <v>29</v>
      </c>
      <c r="B66" s="586"/>
      <c r="C66" s="400"/>
      <c r="D66" s="82">
        <f>SUM(D56:D65)</f>
        <v>0</v>
      </c>
      <c r="E66" s="76"/>
      <c r="F66" s="77"/>
      <c r="G66" s="365"/>
      <c r="H66" s="365"/>
      <c r="I66" s="365"/>
      <c r="J66" s="365"/>
      <c r="K66" s="365"/>
      <c r="L66" s="365"/>
      <c r="M66" s="365"/>
      <c r="N66" s="365"/>
    </row>
    <row r="67" spans="1:14" ht="14.45" customHeight="1" x14ac:dyDescent="0.25">
      <c r="A67" s="567"/>
      <c r="B67" s="568"/>
      <c r="C67" s="568"/>
      <c r="D67" s="627"/>
      <c r="E67" s="76"/>
      <c r="F67" s="77"/>
      <c r="G67" s="365"/>
      <c r="H67" s="365"/>
      <c r="I67" s="365"/>
      <c r="J67" s="365"/>
      <c r="K67" s="365"/>
      <c r="L67" s="365"/>
      <c r="M67" s="365"/>
      <c r="N67" s="365"/>
    </row>
    <row r="68" spans="1:14" ht="30" customHeight="1" x14ac:dyDescent="0.25">
      <c r="A68" s="556" t="s">
        <v>113</v>
      </c>
      <c r="B68" s="557"/>
      <c r="C68" s="557"/>
      <c r="D68" s="558"/>
      <c r="E68" s="76"/>
      <c r="F68" s="77"/>
      <c r="G68" s="365"/>
      <c r="H68" s="365"/>
      <c r="I68" s="365"/>
      <c r="J68" s="365"/>
      <c r="K68" s="365"/>
      <c r="L68" s="365"/>
      <c r="M68" s="365"/>
      <c r="N68" s="365"/>
    </row>
    <row r="69" spans="1:14" ht="30.75" customHeight="1" x14ac:dyDescent="0.25">
      <c r="A69" s="556" t="s">
        <v>90</v>
      </c>
      <c r="B69" s="557"/>
      <c r="C69" s="557"/>
      <c r="D69" s="558"/>
      <c r="E69" s="76"/>
      <c r="F69" s="77"/>
      <c r="G69" s="365"/>
      <c r="H69" s="365"/>
      <c r="I69" s="365"/>
      <c r="J69" s="365"/>
      <c r="K69" s="365"/>
      <c r="L69" s="365"/>
      <c r="M69" s="365"/>
      <c r="N69" s="365"/>
    </row>
    <row r="70" spans="1:14" ht="12" customHeight="1" x14ac:dyDescent="0.25">
      <c r="A70" s="567"/>
      <c r="B70" s="568"/>
      <c r="C70" s="568"/>
      <c r="D70" s="627"/>
      <c r="E70" s="76"/>
      <c r="F70" s="77"/>
      <c r="G70" s="365"/>
      <c r="H70" s="365"/>
      <c r="I70" s="365"/>
      <c r="J70" s="365"/>
      <c r="K70" s="365"/>
      <c r="L70" s="365"/>
      <c r="M70" s="365"/>
      <c r="N70" s="365"/>
    </row>
    <row r="71" spans="1:14" x14ac:dyDescent="0.25">
      <c r="A71" s="562" t="s">
        <v>67</v>
      </c>
      <c r="B71" s="563"/>
      <c r="C71" s="563"/>
      <c r="D71" s="564"/>
      <c r="E71" s="76"/>
      <c r="F71" s="77"/>
      <c r="G71" s="365"/>
      <c r="H71" s="365"/>
      <c r="I71" s="365"/>
      <c r="J71" s="365"/>
      <c r="K71" s="365"/>
      <c r="L71" s="365"/>
      <c r="M71" s="365"/>
      <c r="N71" s="365"/>
    </row>
    <row r="72" spans="1:14" x14ac:dyDescent="0.25">
      <c r="A72" s="261">
        <v>2</v>
      </c>
      <c r="B72" s="590" t="s">
        <v>68</v>
      </c>
      <c r="C72" s="590"/>
      <c r="D72" s="263" t="s">
        <v>5</v>
      </c>
      <c r="E72" s="76"/>
      <c r="F72" s="77"/>
      <c r="G72" s="365"/>
      <c r="H72" s="365"/>
      <c r="I72" s="365"/>
      <c r="J72" s="365"/>
      <c r="K72" s="365"/>
      <c r="L72" s="365"/>
      <c r="M72" s="365"/>
      <c r="N72" s="365"/>
    </row>
    <row r="73" spans="1:14" x14ac:dyDescent="0.25">
      <c r="A73" s="276" t="s">
        <v>64</v>
      </c>
      <c r="B73" s="594" t="s">
        <v>368</v>
      </c>
      <c r="C73" s="594"/>
      <c r="D73" s="281">
        <f>D34</f>
        <v>0</v>
      </c>
      <c r="E73" s="76"/>
      <c r="F73" s="77"/>
      <c r="G73" s="365"/>
      <c r="H73" s="365"/>
      <c r="I73" s="365"/>
      <c r="J73" s="365"/>
      <c r="K73" s="365"/>
      <c r="L73" s="365"/>
      <c r="M73" s="365"/>
      <c r="N73" s="365"/>
    </row>
    <row r="74" spans="1:14" x14ac:dyDescent="0.25">
      <c r="A74" s="276" t="s">
        <v>65</v>
      </c>
      <c r="B74" s="572" t="s">
        <v>69</v>
      </c>
      <c r="C74" s="572"/>
      <c r="D74" s="281">
        <f>D49</f>
        <v>0</v>
      </c>
      <c r="E74" s="76"/>
      <c r="F74" s="77"/>
      <c r="G74" s="365"/>
      <c r="H74" s="365"/>
      <c r="I74" s="365"/>
      <c r="J74" s="365"/>
      <c r="K74" s="365"/>
      <c r="L74" s="365"/>
      <c r="M74" s="365"/>
      <c r="N74" s="365"/>
    </row>
    <row r="75" spans="1:14" x14ac:dyDescent="0.25">
      <c r="A75" s="276" t="s">
        <v>66</v>
      </c>
      <c r="B75" s="572" t="s">
        <v>25</v>
      </c>
      <c r="C75" s="572"/>
      <c r="D75" s="281">
        <f>D66</f>
        <v>0</v>
      </c>
      <c r="E75" s="76"/>
      <c r="F75" s="77"/>
      <c r="G75" s="365"/>
      <c r="H75" s="365"/>
      <c r="I75" s="365"/>
      <c r="J75" s="365"/>
      <c r="K75" s="365"/>
      <c r="L75" s="365"/>
      <c r="M75" s="365"/>
      <c r="N75" s="365"/>
    </row>
    <row r="76" spans="1:14" x14ac:dyDescent="0.25">
      <c r="A76" s="583" t="s">
        <v>27</v>
      </c>
      <c r="B76" s="584"/>
      <c r="C76" s="584"/>
      <c r="D76" s="82">
        <f>SUM(D73:D75)</f>
        <v>0</v>
      </c>
      <c r="E76" s="76"/>
      <c r="F76" s="77"/>
      <c r="G76" s="365"/>
      <c r="H76" s="365"/>
      <c r="I76" s="365"/>
      <c r="J76" s="365"/>
      <c r="K76" s="365"/>
      <c r="L76" s="365"/>
      <c r="M76" s="365"/>
      <c r="N76" s="365"/>
    </row>
    <row r="77" spans="1:14" x14ac:dyDescent="0.25">
      <c r="A77" s="567"/>
      <c r="B77" s="568"/>
      <c r="C77" s="568"/>
      <c r="D77" s="627"/>
      <c r="E77" s="76"/>
      <c r="F77" s="77"/>
      <c r="G77" s="365"/>
      <c r="H77" s="365"/>
      <c r="I77" s="365"/>
      <c r="J77" s="365"/>
      <c r="K77" s="365"/>
      <c r="L77" s="365"/>
      <c r="M77" s="365"/>
      <c r="N77" s="365"/>
    </row>
    <row r="78" spans="1:14" x14ac:dyDescent="0.25">
      <c r="A78" s="267" t="s">
        <v>34</v>
      </c>
      <c r="B78" s="264" t="s">
        <v>30</v>
      </c>
      <c r="C78" s="262" t="s">
        <v>4</v>
      </c>
      <c r="D78" s="265" t="s">
        <v>16</v>
      </c>
      <c r="E78" s="76"/>
      <c r="F78" s="77"/>
      <c r="G78" s="365"/>
      <c r="H78" s="365"/>
      <c r="I78" s="365"/>
      <c r="J78" s="365"/>
      <c r="K78" s="365"/>
      <c r="L78" s="365"/>
      <c r="M78" s="365"/>
      <c r="N78" s="365"/>
    </row>
    <row r="79" spans="1:14" x14ac:dyDescent="0.25">
      <c r="A79" s="288" t="s">
        <v>0</v>
      </c>
      <c r="B79" s="366" t="s">
        <v>82</v>
      </c>
      <c r="C79" s="344">
        <v>0</v>
      </c>
      <c r="D79" s="279">
        <f>$D$25*C79</f>
        <v>0</v>
      </c>
      <c r="E79" s="76"/>
      <c r="F79" s="77"/>
      <c r="G79" s="365"/>
      <c r="H79" s="365"/>
      <c r="I79" s="365"/>
      <c r="J79" s="365"/>
      <c r="K79" s="365"/>
      <c r="L79" s="365"/>
      <c r="M79" s="365"/>
      <c r="N79" s="365"/>
    </row>
    <row r="80" spans="1:14" x14ac:dyDescent="0.25">
      <c r="A80" s="288" t="s">
        <v>1</v>
      </c>
      <c r="B80" s="367" t="s">
        <v>370</v>
      </c>
      <c r="C80" s="285">
        <f>C79*C48</f>
        <v>0</v>
      </c>
      <c r="D80" s="279">
        <f t="shared" ref="D80:D84" si="3">$D$25*C80</f>
        <v>0</v>
      </c>
      <c r="E80" s="76"/>
      <c r="F80" s="77"/>
      <c r="G80" s="365"/>
      <c r="H80" s="365"/>
      <c r="I80" s="365"/>
      <c r="J80" s="365"/>
      <c r="K80" s="365"/>
      <c r="L80" s="365"/>
      <c r="M80" s="365"/>
      <c r="N80" s="365"/>
    </row>
    <row r="81" spans="1:14" ht="26.25" x14ac:dyDescent="0.25">
      <c r="A81" s="288" t="s">
        <v>2</v>
      </c>
      <c r="B81" s="370" t="s">
        <v>371</v>
      </c>
      <c r="C81" s="285">
        <v>0</v>
      </c>
      <c r="D81" s="279">
        <f t="shared" si="3"/>
        <v>0</v>
      </c>
      <c r="E81" s="76"/>
      <c r="F81" s="77"/>
      <c r="G81" s="365"/>
      <c r="H81" s="365"/>
      <c r="I81" s="365"/>
      <c r="J81" s="365"/>
      <c r="K81" s="365"/>
      <c r="L81" s="365"/>
      <c r="M81" s="365"/>
      <c r="N81" s="365"/>
    </row>
    <row r="82" spans="1:14" x14ac:dyDescent="0.25">
      <c r="A82" s="288" t="s">
        <v>3</v>
      </c>
      <c r="B82" s="366" t="s">
        <v>83</v>
      </c>
      <c r="C82" s="285">
        <v>0</v>
      </c>
      <c r="D82" s="279">
        <f t="shared" si="3"/>
        <v>0</v>
      </c>
      <c r="E82" s="76"/>
      <c r="F82" s="77"/>
      <c r="G82" s="365"/>
      <c r="H82" s="365"/>
      <c r="I82" s="365"/>
      <c r="J82" s="365"/>
      <c r="K82" s="365"/>
      <c r="L82" s="365"/>
      <c r="M82" s="365"/>
      <c r="N82" s="365"/>
    </row>
    <row r="83" spans="1:14" ht="26.25" x14ac:dyDescent="0.25">
      <c r="A83" s="288" t="s">
        <v>7</v>
      </c>
      <c r="B83" s="376" t="s">
        <v>372</v>
      </c>
      <c r="C83" s="285">
        <f>C82*C49</f>
        <v>0</v>
      </c>
      <c r="D83" s="279">
        <f t="shared" si="3"/>
        <v>0</v>
      </c>
      <c r="E83" s="76"/>
      <c r="F83" s="77"/>
      <c r="G83" s="365"/>
      <c r="H83" s="365"/>
      <c r="I83" s="365"/>
      <c r="J83" s="365"/>
      <c r="K83" s="365"/>
      <c r="L83" s="365"/>
      <c r="M83" s="365"/>
      <c r="N83" s="365"/>
    </row>
    <row r="84" spans="1:14" ht="26.25" x14ac:dyDescent="0.25">
      <c r="A84" s="288" t="s">
        <v>8</v>
      </c>
      <c r="B84" s="376" t="s">
        <v>373</v>
      </c>
      <c r="C84" s="285">
        <v>0</v>
      </c>
      <c r="D84" s="279">
        <f t="shared" si="3"/>
        <v>0</v>
      </c>
      <c r="E84" s="76"/>
      <c r="F84" s="77"/>
      <c r="G84" s="365"/>
      <c r="H84" s="365"/>
      <c r="I84" s="365"/>
      <c r="J84" s="365"/>
      <c r="K84" s="365"/>
      <c r="L84" s="365"/>
      <c r="M84" s="365"/>
      <c r="N84" s="365"/>
    </row>
    <row r="85" spans="1:14" x14ac:dyDescent="0.25">
      <c r="A85" s="585" t="s">
        <v>29</v>
      </c>
      <c r="B85" s="586"/>
      <c r="C85" s="86">
        <f>SUM(C79:C84)</f>
        <v>0</v>
      </c>
      <c r="D85" s="130">
        <f>SUM(D79:D84)</f>
        <v>0</v>
      </c>
      <c r="E85" s="76"/>
      <c r="F85" s="77"/>
      <c r="G85" s="365"/>
      <c r="H85" s="365"/>
      <c r="I85" s="365"/>
      <c r="J85" s="365"/>
      <c r="K85" s="365"/>
      <c r="L85" s="365"/>
      <c r="M85" s="365"/>
      <c r="N85" s="365"/>
    </row>
    <row r="86" spans="1:14" x14ac:dyDescent="0.25">
      <c r="A86" s="567"/>
      <c r="B86" s="568"/>
      <c r="C86" s="568"/>
      <c r="D86" s="627"/>
      <c r="E86" s="365"/>
      <c r="F86" s="365"/>
      <c r="G86" s="365"/>
      <c r="H86" s="365"/>
      <c r="I86" s="365"/>
      <c r="J86" s="365"/>
      <c r="K86" s="365"/>
      <c r="L86" s="365"/>
      <c r="M86" s="365"/>
      <c r="N86" s="365"/>
    </row>
    <row r="87" spans="1:14" x14ac:dyDescent="0.25">
      <c r="A87" s="261" t="s">
        <v>33</v>
      </c>
      <c r="B87" s="258" t="s">
        <v>35</v>
      </c>
      <c r="C87" s="257"/>
      <c r="D87" s="270"/>
      <c r="E87" s="76"/>
      <c r="F87" s="365"/>
      <c r="G87" s="365"/>
      <c r="H87" s="365"/>
      <c r="I87" s="365"/>
      <c r="J87" s="365"/>
      <c r="K87" s="365"/>
      <c r="L87" s="365"/>
      <c r="M87" s="365"/>
      <c r="N87" s="365"/>
    </row>
    <row r="88" spans="1:14" x14ac:dyDescent="0.25">
      <c r="A88" s="567"/>
      <c r="B88" s="568"/>
      <c r="C88" s="568"/>
      <c r="D88" s="627"/>
      <c r="E88" s="76"/>
      <c r="F88" s="365"/>
      <c r="G88" s="365"/>
      <c r="H88" s="365"/>
      <c r="I88" s="365"/>
      <c r="J88" s="365"/>
      <c r="K88" s="365"/>
      <c r="L88" s="365"/>
      <c r="M88" s="365"/>
      <c r="N88" s="365"/>
    </row>
    <row r="89" spans="1:14" ht="44.25" customHeight="1" x14ac:dyDescent="0.25">
      <c r="A89" s="587" t="s">
        <v>374</v>
      </c>
      <c r="B89" s="588"/>
      <c r="C89" s="588"/>
      <c r="D89" s="589"/>
      <c r="E89" s="365"/>
      <c r="F89" s="365"/>
      <c r="G89" s="365"/>
      <c r="H89" s="365"/>
      <c r="I89" s="365"/>
      <c r="J89" s="365"/>
      <c r="K89" s="365"/>
      <c r="L89" s="365"/>
      <c r="M89" s="365"/>
      <c r="N89" s="365"/>
    </row>
    <row r="90" spans="1:14" x14ac:dyDescent="0.25">
      <c r="A90" s="567"/>
      <c r="B90" s="568"/>
      <c r="C90" s="568"/>
      <c r="D90" s="627"/>
      <c r="E90" s="365"/>
      <c r="F90" s="365"/>
      <c r="G90" s="365"/>
      <c r="H90" s="365"/>
      <c r="I90" s="365"/>
      <c r="J90" s="365"/>
      <c r="K90" s="365"/>
      <c r="L90" s="365"/>
      <c r="M90" s="365"/>
      <c r="N90" s="365"/>
    </row>
    <row r="91" spans="1:14" x14ac:dyDescent="0.25">
      <c r="A91" s="261" t="s">
        <v>44</v>
      </c>
      <c r="B91" s="257" t="s">
        <v>70</v>
      </c>
      <c r="C91" s="403" t="s">
        <v>4</v>
      </c>
      <c r="D91" s="263" t="s">
        <v>16</v>
      </c>
      <c r="E91" s="365"/>
      <c r="F91" s="365"/>
      <c r="G91" s="365"/>
      <c r="H91" s="365"/>
      <c r="I91" s="365"/>
      <c r="J91" s="365"/>
      <c r="K91" s="365"/>
      <c r="L91" s="365"/>
      <c r="M91" s="365"/>
      <c r="N91" s="365"/>
    </row>
    <row r="92" spans="1:14" x14ac:dyDescent="0.25">
      <c r="A92" s="280" t="s">
        <v>0</v>
      </c>
      <c r="B92" s="368" t="s">
        <v>375</v>
      </c>
      <c r="C92" s="285">
        <v>0</v>
      </c>
      <c r="D92" s="279">
        <f>C92*$D$25</f>
        <v>0</v>
      </c>
      <c r="E92" s="365"/>
      <c r="F92" s="365"/>
      <c r="G92" s="365"/>
      <c r="H92" s="365"/>
      <c r="I92" s="365"/>
      <c r="J92" s="365"/>
      <c r="K92" s="365"/>
      <c r="L92" s="365"/>
      <c r="M92" s="365"/>
      <c r="N92" s="365"/>
    </row>
    <row r="93" spans="1:14" ht="15" customHeight="1" x14ac:dyDescent="0.25">
      <c r="A93" s="280" t="s">
        <v>1</v>
      </c>
      <c r="B93" s="367" t="s">
        <v>376</v>
      </c>
      <c r="C93" s="285">
        <v>0</v>
      </c>
      <c r="D93" s="279">
        <f t="shared" ref="D93:D97" si="4">C93*$D$25</f>
        <v>0</v>
      </c>
      <c r="E93" s="365"/>
      <c r="F93" s="365"/>
      <c r="G93" s="365"/>
      <c r="H93" s="365"/>
      <c r="I93" s="365"/>
      <c r="J93" s="365"/>
      <c r="K93" s="365"/>
      <c r="L93" s="365"/>
      <c r="M93" s="365"/>
      <c r="N93" s="365"/>
    </row>
    <row r="94" spans="1:14" x14ac:dyDescent="0.25">
      <c r="A94" s="280" t="s">
        <v>291</v>
      </c>
      <c r="B94" s="367" t="s">
        <v>377</v>
      </c>
      <c r="C94" s="285">
        <v>0</v>
      </c>
      <c r="D94" s="279">
        <f t="shared" si="4"/>
        <v>0</v>
      </c>
      <c r="E94" s="365"/>
      <c r="F94" s="365"/>
      <c r="G94" s="365"/>
      <c r="H94" s="365"/>
      <c r="I94" s="365"/>
      <c r="J94" s="365"/>
      <c r="K94" s="365"/>
      <c r="L94" s="365"/>
      <c r="M94" s="365"/>
      <c r="N94" s="365"/>
    </row>
    <row r="95" spans="1:14" x14ac:dyDescent="0.25">
      <c r="A95" s="280" t="s">
        <v>3</v>
      </c>
      <c r="B95" s="367" t="s">
        <v>378</v>
      </c>
      <c r="C95" s="285">
        <v>0</v>
      </c>
      <c r="D95" s="279">
        <f t="shared" si="4"/>
        <v>0</v>
      </c>
      <c r="E95" s="365"/>
      <c r="F95" s="365"/>
      <c r="G95" s="365"/>
      <c r="H95" s="365"/>
      <c r="I95" s="365"/>
      <c r="J95" s="365"/>
      <c r="K95" s="365"/>
      <c r="L95" s="365"/>
      <c r="M95" s="365"/>
      <c r="N95" s="365"/>
    </row>
    <row r="96" spans="1:14" x14ac:dyDescent="0.25">
      <c r="A96" s="280" t="s">
        <v>7</v>
      </c>
      <c r="B96" s="367" t="s">
        <v>379</v>
      </c>
      <c r="C96" s="285">
        <v>0</v>
      </c>
      <c r="D96" s="279">
        <f t="shared" si="4"/>
        <v>0</v>
      </c>
      <c r="E96" s="365"/>
      <c r="F96" s="365"/>
      <c r="G96" s="365"/>
      <c r="H96" s="365"/>
      <c r="I96" s="365"/>
      <c r="J96" s="365"/>
      <c r="K96" s="365"/>
      <c r="L96" s="365"/>
      <c r="M96" s="365"/>
      <c r="N96" s="365"/>
    </row>
    <row r="97" spans="1:14" x14ac:dyDescent="0.25">
      <c r="A97" s="280" t="s">
        <v>8</v>
      </c>
      <c r="B97" s="367" t="s">
        <v>380</v>
      </c>
      <c r="C97" s="285">
        <v>0</v>
      </c>
      <c r="D97" s="279">
        <f t="shared" si="4"/>
        <v>0</v>
      </c>
      <c r="E97" s="365"/>
      <c r="F97" s="365"/>
      <c r="G97" s="365"/>
      <c r="H97" s="365"/>
      <c r="I97" s="365"/>
      <c r="J97" s="365"/>
      <c r="K97" s="365"/>
      <c r="L97" s="365"/>
      <c r="M97" s="365"/>
      <c r="N97" s="365"/>
    </row>
    <row r="98" spans="1:14" ht="15.75" customHeight="1" x14ac:dyDescent="0.25">
      <c r="A98" s="585" t="s">
        <v>27</v>
      </c>
      <c r="B98" s="586"/>
      <c r="C98" s="86">
        <f>SUM(C92:C97)</f>
        <v>0</v>
      </c>
      <c r="D98" s="84">
        <f>SUM(D92:D97)</f>
        <v>0</v>
      </c>
      <c r="E98" s="365"/>
      <c r="F98" s="77"/>
      <c r="G98" s="365"/>
      <c r="H98" s="365"/>
      <c r="I98" s="365"/>
      <c r="J98" s="365"/>
      <c r="K98" s="365"/>
      <c r="L98" s="365"/>
      <c r="M98" s="365"/>
      <c r="N98" s="365"/>
    </row>
    <row r="99" spans="1:14" x14ac:dyDescent="0.25">
      <c r="A99" s="567"/>
      <c r="B99" s="568"/>
      <c r="C99" s="568"/>
      <c r="D99" s="627"/>
      <c r="E99" s="365"/>
      <c r="F99" s="77"/>
      <c r="G99" s="365"/>
      <c r="H99" s="365"/>
      <c r="I99" s="365"/>
      <c r="J99" s="365"/>
      <c r="K99" s="365"/>
      <c r="L99" s="365"/>
      <c r="M99" s="365"/>
      <c r="N99" s="365"/>
    </row>
    <row r="100" spans="1:14" ht="15" customHeight="1" x14ac:dyDescent="0.25">
      <c r="A100" s="261" t="s">
        <v>36</v>
      </c>
      <c r="B100" s="590" t="s">
        <v>26</v>
      </c>
      <c r="C100" s="590"/>
      <c r="D100" s="263" t="s">
        <v>5</v>
      </c>
      <c r="E100" s="365"/>
      <c r="F100" s="365"/>
      <c r="G100" s="365"/>
      <c r="H100" s="365"/>
      <c r="I100" s="365"/>
      <c r="J100" s="365"/>
      <c r="K100" s="365"/>
      <c r="L100" s="365"/>
      <c r="M100" s="365"/>
      <c r="N100" s="365"/>
    </row>
    <row r="101" spans="1:14" ht="14.45" customHeight="1" x14ac:dyDescent="0.25">
      <c r="A101" s="276" t="s">
        <v>0</v>
      </c>
      <c r="B101" s="572" t="s">
        <v>56</v>
      </c>
      <c r="C101" s="572"/>
      <c r="D101" s="284">
        <f>Uniformes!F24</f>
        <v>0</v>
      </c>
      <c r="E101" s="365"/>
      <c r="F101" s="77"/>
      <c r="G101" s="365"/>
      <c r="H101" s="365"/>
      <c r="I101" s="365"/>
      <c r="J101" s="365"/>
      <c r="K101" s="365"/>
      <c r="L101" s="365"/>
      <c r="M101" s="365"/>
      <c r="N101" s="365"/>
    </row>
    <row r="102" spans="1:14" ht="14.45" customHeight="1" x14ac:dyDescent="0.25">
      <c r="A102" s="276" t="s">
        <v>1</v>
      </c>
      <c r="B102" s="572" t="s">
        <v>58</v>
      </c>
      <c r="C102" s="572"/>
      <c r="D102" s="284">
        <v>0</v>
      </c>
      <c r="E102" s="365"/>
      <c r="F102" s="77"/>
      <c r="G102" s="365"/>
      <c r="H102" s="365"/>
      <c r="I102" s="365"/>
      <c r="J102" s="365"/>
      <c r="K102" s="365"/>
      <c r="L102" s="365"/>
      <c r="M102" s="365"/>
      <c r="N102" s="365"/>
    </row>
    <row r="103" spans="1:14" ht="14.45" customHeight="1" x14ac:dyDescent="0.25">
      <c r="A103" s="276" t="s">
        <v>2</v>
      </c>
      <c r="B103" s="572" t="s">
        <v>57</v>
      </c>
      <c r="C103" s="572"/>
      <c r="D103" s="284">
        <f>'Insumos Equipamentos SUBSEÇÕES'!I106</f>
        <v>0</v>
      </c>
      <c r="E103" s="365"/>
      <c r="F103" s="77"/>
      <c r="G103" s="365"/>
      <c r="H103" s="365"/>
      <c r="I103" s="365"/>
      <c r="J103" s="365"/>
      <c r="K103" s="365"/>
      <c r="L103" s="365"/>
      <c r="M103" s="365"/>
      <c r="N103" s="365"/>
    </row>
    <row r="104" spans="1:14" x14ac:dyDescent="0.25">
      <c r="A104" s="276" t="s">
        <v>3</v>
      </c>
      <c r="B104" s="572" t="s">
        <v>23</v>
      </c>
      <c r="C104" s="572"/>
      <c r="D104" s="284">
        <v>0</v>
      </c>
      <c r="E104" s="365"/>
      <c r="F104" s="77"/>
      <c r="G104" s="365"/>
      <c r="H104" s="365"/>
      <c r="I104" s="365"/>
      <c r="J104" s="365"/>
      <c r="K104" s="365"/>
      <c r="L104" s="365"/>
      <c r="M104" s="365"/>
      <c r="N104" s="365"/>
    </row>
    <row r="105" spans="1:14" ht="15.75" customHeight="1" x14ac:dyDescent="0.25">
      <c r="A105" s="131"/>
      <c r="B105" s="573" t="s">
        <v>28</v>
      </c>
      <c r="C105" s="573"/>
      <c r="D105" s="82">
        <f>SUM(D101:D104)</f>
        <v>0</v>
      </c>
      <c r="E105" s="365"/>
      <c r="F105" s="365"/>
      <c r="G105" s="365"/>
      <c r="H105" s="365"/>
      <c r="I105" s="365"/>
      <c r="J105" s="365"/>
      <c r="K105" s="365"/>
      <c r="L105" s="365"/>
      <c r="M105" s="365"/>
      <c r="N105" s="365"/>
    </row>
    <row r="106" spans="1:14" x14ac:dyDescent="0.25">
      <c r="A106" s="612"/>
      <c r="B106" s="613"/>
      <c r="C106" s="613"/>
      <c r="D106" s="614"/>
      <c r="E106" s="365"/>
      <c r="F106" s="365"/>
      <c r="G106" s="365"/>
      <c r="H106" s="365"/>
      <c r="I106" s="365"/>
      <c r="J106" s="365"/>
      <c r="K106" s="365"/>
      <c r="L106" s="365"/>
      <c r="M106" s="365"/>
      <c r="N106" s="365"/>
    </row>
    <row r="107" spans="1:14" x14ac:dyDescent="0.25">
      <c r="A107" s="556" t="s">
        <v>119</v>
      </c>
      <c r="B107" s="557"/>
      <c r="C107" s="557"/>
      <c r="D107" s="558"/>
      <c r="E107" s="365"/>
      <c r="F107" s="365"/>
      <c r="G107" s="365"/>
      <c r="H107" s="365"/>
      <c r="I107" s="365"/>
      <c r="J107" s="365"/>
      <c r="K107" s="365"/>
      <c r="L107" s="365"/>
      <c r="M107" s="365"/>
      <c r="N107" s="365"/>
    </row>
    <row r="108" spans="1:14" x14ac:dyDescent="0.25">
      <c r="A108" s="567"/>
      <c r="B108" s="568"/>
      <c r="C108" s="568"/>
      <c r="D108" s="627"/>
      <c r="E108" s="365"/>
      <c r="F108" s="365"/>
      <c r="G108" s="365"/>
      <c r="H108" s="365"/>
      <c r="I108" s="365"/>
      <c r="J108" s="365"/>
      <c r="K108" s="365"/>
      <c r="L108" s="365"/>
      <c r="M108" s="365"/>
      <c r="N108" s="365"/>
    </row>
    <row r="109" spans="1:14" x14ac:dyDescent="0.25">
      <c r="A109" s="267" t="s">
        <v>72</v>
      </c>
      <c r="B109" s="577" t="s">
        <v>73</v>
      </c>
      <c r="C109" s="577"/>
      <c r="D109" s="578"/>
      <c r="E109" s="365"/>
      <c r="F109" s="365"/>
      <c r="G109" s="365"/>
      <c r="H109" s="365"/>
      <c r="I109" s="365"/>
      <c r="J109" s="365"/>
      <c r="K109" s="365"/>
      <c r="L109" s="365"/>
      <c r="M109" s="365"/>
      <c r="N109" s="365"/>
    </row>
    <row r="110" spans="1:14" ht="14.45" customHeight="1" x14ac:dyDescent="0.25">
      <c r="A110" s="261" t="s">
        <v>292</v>
      </c>
      <c r="B110" s="257" t="s">
        <v>293</v>
      </c>
      <c r="C110" s="403" t="s">
        <v>4</v>
      </c>
      <c r="D110" s="263" t="s">
        <v>16</v>
      </c>
      <c r="E110" s="365"/>
      <c r="F110" s="365"/>
      <c r="G110" s="365"/>
      <c r="H110" s="365"/>
      <c r="I110" s="365"/>
      <c r="J110" s="365"/>
      <c r="K110" s="365"/>
      <c r="L110" s="365"/>
      <c r="M110" s="365"/>
      <c r="N110" s="365"/>
    </row>
    <row r="111" spans="1:14" ht="14.45" customHeight="1" x14ac:dyDescent="0.25">
      <c r="A111" s="288" t="s">
        <v>0</v>
      </c>
      <c r="B111" s="366" t="s">
        <v>74</v>
      </c>
      <c r="C111" s="344">
        <v>0</v>
      </c>
      <c r="D111" s="290">
        <f>C111*$D$130</f>
        <v>0</v>
      </c>
      <c r="E111" s="365"/>
      <c r="F111" s="365"/>
      <c r="G111" s="365"/>
      <c r="H111" s="365"/>
      <c r="I111" s="365"/>
      <c r="J111" s="365"/>
      <c r="K111" s="365"/>
      <c r="L111" s="365"/>
      <c r="M111" s="365"/>
      <c r="N111" s="365"/>
    </row>
    <row r="112" spans="1:14" ht="14.45" customHeight="1" x14ac:dyDescent="0.25">
      <c r="A112" s="288" t="s">
        <v>1</v>
      </c>
      <c r="B112" s="366" t="s">
        <v>17</v>
      </c>
      <c r="C112" s="344">
        <v>0</v>
      </c>
      <c r="D112" s="290">
        <f>C112*($D$130+$D$111)</f>
        <v>0</v>
      </c>
      <c r="E112" s="365"/>
      <c r="F112" s="365"/>
      <c r="G112" s="365"/>
      <c r="H112" s="365"/>
      <c r="I112" s="365"/>
      <c r="J112" s="365"/>
      <c r="K112" s="365"/>
      <c r="L112" s="365"/>
      <c r="M112" s="365"/>
      <c r="N112" s="365"/>
    </row>
    <row r="113" spans="1:14" ht="14.45" customHeight="1" x14ac:dyDescent="0.25">
      <c r="A113" s="579" t="s">
        <v>294</v>
      </c>
      <c r="B113" s="580"/>
      <c r="C113" s="291">
        <f>SUM(C111:C112)</f>
        <v>0</v>
      </c>
      <c r="D113" s="295">
        <f>SUM(D111:D112)</f>
        <v>0</v>
      </c>
      <c r="E113" s="365"/>
      <c r="F113" s="365"/>
      <c r="G113" s="365"/>
      <c r="H113" s="365"/>
      <c r="I113" s="365"/>
      <c r="J113" s="365"/>
      <c r="K113" s="365"/>
      <c r="L113" s="365"/>
      <c r="M113" s="365"/>
      <c r="N113" s="365"/>
    </row>
    <row r="114" spans="1:14" ht="14.45" customHeight="1" x14ac:dyDescent="0.25">
      <c r="A114" s="261" t="s">
        <v>295</v>
      </c>
      <c r="B114" s="257" t="s">
        <v>296</v>
      </c>
      <c r="C114" s="403" t="s">
        <v>4</v>
      </c>
      <c r="D114" s="263" t="s">
        <v>16</v>
      </c>
      <c r="E114" s="365"/>
      <c r="F114" s="365"/>
      <c r="G114" s="365"/>
      <c r="H114" s="365"/>
      <c r="I114" s="365"/>
      <c r="J114" s="365"/>
      <c r="K114" s="365"/>
      <c r="L114" s="365"/>
      <c r="M114" s="365"/>
      <c r="N114" s="365"/>
    </row>
    <row r="115" spans="1:14" ht="14.45" customHeight="1" x14ac:dyDescent="0.25">
      <c r="A115" s="288" t="s">
        <v>2</v>
      </c>
      <c r="B115" s="366" t="s">
        <v>297</v>
      </c>
      <c r="C115" s="344">
        <v>0</v>
      </c>
      <c r="D115" s="290">
        <f>ROUND(($D$130+$D$113)/(1-$C$118)*C115,2)</f>
        <v>0</v>
      </c>
      <c r="E115" s="365"/>
      <c r="F115" s="365"/>
      <c r="G115" s="365"/>
      <c r="H115" s="365"/>
      <c r="I115" s="365"/>
      <c r="J115" s="365"/>
      <c r="K115" s="365"/>
      <c r="L115" s="365"/>
      <c r="M115" s="365"/>
      <c r="N115" s="365"/>
    </row>
    <row r="116" spans="1:14" ht="14.45" customHeight="1" x14ac:dyDescent="0.25">
      <c r="A116" s="288" t="s">
        <v>3</v>
      </c>
      <c r="B116" s="366" t="s">
        <v>298</v>
      </c>
      <c r="C116" s="344">
        <v>0</v>
      </c>
      <c r="D116" s="290">
        <f t="shared" ref="D116:D117" si="5">ROUND(($D$130+$D$113)/(1-$C$118)*C116,2)</f>
        <v>0</v>
      </c>
      <c r="E116" s="365"/>
      <c r="F116" s="365"/>
      <c r="G116" s="365"/>
      <c r="H116" s="365"/>
      <c r="I116" s="365"/>
      <c r="J116" s="365"/>
      <c r="K116" s="365"/>
      <c r="L116" s="365"/>
      <c r="M116" s="365"/>
      <c r="N116" s="365"/>
    </row>
    <row r="117" spans="1:14" ht="14.45" customHeight="1" x14ac:dyDescent="0.25">
      <c r="A117" s="288" t="s">
        <v>7</v>
      </c>
      <c r="B117" s="366" t="s">
        <v>45</v>
      </c>
      <c r="C117" s="344">
        <v>0</v>
      </c>
      <c r="D117" s="290">
        <f t="shared" si="5"/>
        <v>0</v>
      </c>
      <c r="E117" s="365"/>
      <c r="F117" s="365"/>
      <c r="G117" s="365"/>
      <c r="H117" s="365"/>
      <c r="I117" s="365"/>
      <c r="J117" s="365"/>
      <c r="K117" s="365"/>
      <c r="L117" s="365"/>
      <c r="M117" s="365"/>
      <c r="N117" s="365"/>
    </row>
    <row r="118" spans="1:14" ht="14.45" customHeight="1" x14ac:dyDescent="0.25">
      <c r="A118" s="579" t="s">
        <v>299</v>
      </c>
      <c r="B118" s="580"/>
      <c r="C118" s="291">
        <f>SUM(C115:C117)</f>
        <v>0</v>
      </c>
      <c r="D118" s="295">
        <f>SUM(D115:D117)</f>
        <v>0</v>
      </c>
      <c r="E118" s="365"/>
      <c r="F118" s="365"/>
      <c r="G118" s="365"/>
      <c r="H118" s="365"/>
      <c r="I118" s="365"/>
      <c r="J118" s="365"/>
      <c r="K118" s="365"/>
      <c r="L118" s="365"/>
      <c r="M118" s="365"/>
      <c r="N118" s="365"/>
    </row>
    <row r="119" spans="1:14" x14ac:dyDescent="0.25">
      <c r="A119" s="581" t="s">
        <v>300</v>
      </c>
      <c r="B119" s="582"/>
      <c r="C119" s="582"/>
      <c r="D119" s="256">
        <f>D113+D118</f>
        <v>0</v>
      </c>
      <c r="E119" s="365"/>
      <c r="F119" s="365"/>
      <c r="G119" s="365"/>
      <c r="H119" s="365"/>
      <c r="I119" s="365"/>
      <c r="J119" s="365"/>
      <c r="K119" s="365"/>
      <c r="L119" s="365"/>
      <c r="M119" s="365"/>
      <c r="N119" s="365"/>
    </row>
    <row r="120" spans="1:14" ht="14.25" customHeight="1" x14ac:dyDescent="0.25">
      <c r="A120" s="634"/>
      <c r="B120" s="635"/>
      <c r="C120" s="635"/>
      <c r="D120" s="636"/>
      <c r="E120" s="365"/>
      <c r="F120" s="365"/>
      <c r="G120" s="365"/>
      <c r="H120" s="365"/>
      <c r="I120" s="365"/>
      <c r="J120" s="365"/>
      <c r="K120" s="365"/>
      <c r="L120" s="365"/>
      <c r="M120" s="365"/>
      <c r="N120" s="365"/>
    </row>
    <row r="121" spans="1:14" x14ac:dyDescent="0.25">
      <c r="A121" s="556" t="s">
        <v>91</v>
      </c>
      <c r="B121" s="557"/>
      <c r="C121" s="557"/>
      <c r="D121" s="558"/>
      <c r="E121" s="365"/>
      <c r="F121" s="365"/>
      <c r="G121" s="365"/>
      <c r="H121" s="365"/>
      <c r="I121" s="365"/>
      <c r="J121" s="365"/>
      <c r="K121" s="365"/>
      <c r="L121" s="365"/>
      <c r="M121" s="365"/>
      <c r="N121" s="365"/>
    </row>
    <row r="122" spans="1:14" x14ac:dyDescent="0.25">
      <c r="A122" s="556" t="s">
        <v>92</v>
      </c>
      <c r="B122" s="557"/>
      <c r="C122" s="557"/>
      <c r="D122" s="558"/>
      <c r="E122" s="365"/>
      <c r="F122" s="365"/>
      <c r="G122" s="365"/>
      <c r="H122" s="365"/>
      <c r="I122" s="365"/>
      <c r="J122" s="365"/>
      <c r="K122" s="365"/>
      <c r="L122" s="365"/>
      <c r="M122" s="365"/>
      <c r="N122" s="365"/>
    </row>
    <row r="123" spans="1:14" x14ac:dyDescent="0.25">
      <c r="A123" s="567"/>
      <c r="B123" s="568"/>
      <c r="C123" s="568"/>
      <c r="D123" s="627"/>
      <c r="E123" s="365"/>
      <c r="F123" s="365"/>
      <c r="G123" s="365"/>
      <c r="H123" s="365"/>
      <c r="I123" s="365"/>
      <c r="J123" s="365"/>
      <c r="K123" s="365"/>
      <c r="L123" s="365"/>
      <c r="M123" s="365"/>
      <c r="N123" s="365"/>
    </row>
    <row r="124" spans="1:14" x14ac:dyDescent="0.25">
      <c r="A124" s="562" t="s">
        <v>38</v>
      </c>
      <c r="B124" s="563"/>
      <c r="C124" s="563"/>
      <c r="D124" s="564"/>
      <c r="E124" s="365"/>
      <c r="F124" s="365"/>
      <c r="G124" s="365"/>
      <c r="H124" s="365"/>
      <c r="I124" s="365"/>
      <c r="J124" s="365"/>
      <c r="K124" s="365"/>
      <c r="L124" s="365"/>
      <c r="M124" s="365"/>
      <c r="N124" s="365"/>
    </row>
    <row r="125" spans="1:14" x14ac:dyDescent="0.25">
      <c r="A125" s="280" t="s">
        <v>76</v>
      </c>
      <c r="B125" s="565" t="s">
        <v>24</v>
      </c>
      <c r="C125" s="565"/>
      <c r="D125" s="279">
        <f>D25</f>
        <v>0</v>
      </c>
      <c r="E125" s="365"/>
      <c r="F125" s="365"/>
      <c r="G125" s="365"/>
      <c r="H125" s="365"/>
      <c r="I125" s="365"/>
      <c r="J125" s="365"/>
      <c r="K125" s="365"/>
      <c r="L125" s="365"/>
      <c r="M125" s="365"/>
      <c r="N125" s="365"/>
    </row>
    <row r="126" spans="1:14" x14ac:dyDescent="0.25">
      <c r="A126" s="280" t="s">
        <v>77</v>
      </c>
      <c r="B126" s="566" t="s">
        <v>68</v>
      </c>
      <c r="C126" s="566"/>
      <c r="D126" s="279">
        <f>D76</f>
        <v>0</v>
      </c>
      <c r="E126" s="365"/>
      <c r="F126" s="365"/>
      <c r="G126" s="365"/>
      <c r="H126" s="365"/>
      <c r="I126" s="365"/>
      <c r="J126" s="365"/>
      <c r="K126" s="365"/>
      <c r="L126" s="365"/>
      <c r="M126" s="365"/>
      <c r="N126" s="365"/>
    </row>
    <row r="127" spans="1:14" x14ac:dyDescent="0.25">
      <c r="A127" s="280" t="s">
        <v>78</v>
      </c>
      <c r="B127" s="565" t="s">
        <v>30</v>
      </c>
      <c r="C127" s="565"/>
      <c r="D127" s="279">
        <f>D85</f>
        <v>0</v>
      </c>
      <c r="E127" s="365"/>
      <c r="F127" s="365"/>
      <c r="G127" s="365"/>
      <c r="H127" s="365"/>
      <c r="I127" s="365"/>
      <c r="J127" s="365"/>
      <c r="K127" s="365"/>
      <c r="L127" s="365"/>
      <c r="M127" s="365"/>
      <c r="N127" s="365"/>
    </row>
    <row r="128" spans="1:14" x14ac:dyDescent="0.25">
      <c r="A128" s="280" t="s">
        <v>75</v>
      </c>
      <c r="B128" s="565" t="s">
        <v>35</v>
      </c>
      <c r="C128" s="565"/>
      <c r="D128" s="279">
        <f>D98</f>
        <v>0</v>
      </c>
      <c r="E128" s="365"/>
      <c r="F128" s="365"/>
      <c r="G128" s="365"/>
      <c r="H128" s="365"/>
      <c r="I128" s="365"/>
      <c r="J128" s="365"/>
      <c r="K128" s="365"/>
      <c r="L128" s="365"/>
      <c r="M128" s="365"/>
      <c r="N128" s="365"/>
    </row>
    <row r="129" spans="1:14" x14ac:dyDescent="0.25">
      <c r="A129" s="280" t="s">
        <v>79</v>
      </c>
      <c r="B129" s="566" t="s">
        <v>26</v>
      </c>
      <c r="C129" s="566"/>
      <c r="D129" s="279">
        <f>D105</f>
        <v>0</v>
      </c>
      <c r="E129" s="365"/>
      <c r="F129" s="365"/>
      <c r="G129" s="365"/>
      <c r="H129" s="365"/>
      <c r="I129" s="365"/>
      <c r="J129" s="365"/>
      <c r="K129" s="365"/>
      <c r="L129" s="365"/>
      <c r="M129" s="365"/>
      <c r="N129" s="365"/>
    </row>
    <row r="130" spans="1:14" x14ac:dyDescent="0.25">
      <c r="A130" s="567" t="s">
        <v>80</v>
      </c>
      <c r="B130" s="568"/>
      <c r="C130" s="568"/>
      <c r="D130" s="268">
        <f>SUM(D125:D129)</f>
        <v>0</v>
      </c>
      <c r="E130" s="365"/>
      <c r="F130" s="365"/>
      <c r="G130" s="365"/>
      <c r="H130" s="365"/>
      <c r="I130" s="365"/>
      <c r="J130" s="365"/>
      <c r="K130" s="365"/>
      <c r="L130" s="365"/>
      <c r="M130" s="365"/>
      <c r="N130" s="365"/>
    </row>
    <row r="131" spans="1:14" x14ac:dyDescent="0.25">
      <c r="A131" s="280" t="s">
        <v>81</v>
      </c>
      <c r="B131" s="566" t="s">
        <v>73</v>
      </c>
      <c r="C131" s="566"/>
      <c r="D131" s="279">
        <f>D119</f>
        <v>0</v>
      </c>
      <c r="E131" s="365"/>
      <c r="F131" s="365"/>
      <c r="G131" s="365"/>
      <c r="H131" s="365"/>
      <c r="I131" s="365"/>
      <c r="J131" s="365"/>
      <c r="K131" s="365"/>
      <c r="L131" s="365"/>
      <c r="M131" s="365"/>
      <c r="N131" s="365"/>
    </row>
    <row r="132" spans="1:14" ht="15.75" thickBot="1" x14ac:dyDescent="0.3">
      <c r="A132" s="554" t="s">
        <v>93</v>
      </c>
      <c r="B132" s="555"/>
      <c r="C132" s="555"/>
      <c r="D132" s="72">
        <f>D130+D131</f>
        <v>0</v>
      </c>
      <c r="E132" s="365"/>
      <c r="F132" s="365"/>
      <c r="G132" s="365"/>
      <c r="H132" s="365"/>
      <c r="I132" s="365"/>
      <c r="J132" s="365"/>
      <c r="K132" s="365"/>
      <c r="L132" s="365"/>
      <c r="M132" s="365"/>
      <c r="N132" s="365"/>
    </row>
    <row r="133" spans="1:14" x14ac:dyDescent="0.25">
      <c r="A133" s="6"/>
      <c r="B133" s="6"/>
      <c r="C133" s="6"/>
      <c r="D133" s="7"/>
      <c r="E133" s="365"/>
      <c r="F133" s="77"/>
      <c r="G133" s="365"/>
      <c r="H133" s="365"/>
      <c r="I133" s="365"/>
      <c r="J133" s="365"/>
      <c r="K133" s="365"/>
      <c r="L133" s="365"/>
      <c r="M133" s="365"/>
      <c r="N133" s="365"/>
    </row>
    <row r="134" spans="1:14" x14ac:dyDescent="0.25">
      <c r="A134" s="76"/>
      <c r="B134" s="76"/>
      <c r="C134" s="76"/>
      <c r="D134" s="76"/>
      <c r="E134" s="365"/>
      <c r="F134" s="365"/>
      <c r="G134" s="365"/>
      <c r="H134" s="365"/>
      <c r="I134" s="365"/>
      <c r="J134" s="365"/>
      <c r="K134" s="365"/>
      <c r="L134" s="365"/>
      <c r="M134" s="365"/>
      <c r="N134" s="365"/>
    </row>
    <row r="135" spans="1:14" x14ac:dyDescent="0.25">
      <c r="A135" s="76"/>
      <c r="B135" s="76"/>
      <c r="C135" s="76"/>
      <c r="D135" s="76"/>
      <c r="E135" s="365"/>
      <c r="F135" s="365"/>
      <c r="G135" s="365"/>
      <c r="H135" s="365"/>
      <c r="I135" s="365"/>
      <c r="J135" s="365"/>
      <c r="K135" s="365"/>
      <c r="L135" s="365"/>
      <c r="M135" s="365"/>
      <c r="N135" s="365"/>
    </row>
    <row r="136" spans="1:14" x14ac:dyDescent="0.25">
      <c r="A136" s="76"/>
      <c r="B136" s="76"/>
      <c r="C136" s="76"/>
      <c r="D136" s="76"/>
      <c r="E136" s="365"/>
      <c r="F136" s="365"/>
      <c r="G136" s="365"/>
      <c r="H136" s="365"/>
      <c r="I136" s="365"/>
      <c r="J136" s="365"/>
      <c r="K136" s="365"/>
      <c r="L136" s="365"/>
      <c r="M136" s="365"/>
      <c r="N136" s="365"/>
    </row>
    <row r="137" spans="1:14" x14ac:dyDescent="0.25">
      <c r="A137" s="76"/>
      <c r="B137" s="76"/>
      <c r="C137" s="76"/>
      <c r="D137" s="76"/>
      <c r="E137" s="365"/>
      <c r="F137" s="365"/>
      <c r="G137" s="365"/>
      <c r="H137" s="365"/>
      <c r="I137" s="365"/>
      <c r="J137" s="365"/>
      <c r="K137" s="365"/>
      <c r="L137" s="365"/>
      <c r="M137" s="365"/>
      <c r="N137" s="365"/>
    </row>
    <row r="138" spans="1:14" x14ac:dyDescent="0.25">
      <c r="A138" s="76"/>
      <c r="B138" s="76"/>
      <c r="C138" s="76"/>
      <c r="D138" s="76"/>
      <c r="E138" s="365"/>
      <c r="F138" s="365"/>
      <c r="G138" s="365"/>
      <c r="H138" s="365"/>
      <c r="I138" s="365"/>
      <c r="J138" s="365"/>
      <c r="K138" s="365"/>
      <c r="L138" s="365"/>
      <c r="M138" s="365"/>
      <c r="N138" s="365"/>
    </row>
    <row r="139" spans="1:14" x14ac:dyDescent="0.25">
      <c r="A139" s="76"/>
      <c r="B139" s="76"/>
      <c r="C139" s="76"/>
      <c r="D139" s="76"/>
      <c r="E139" s="365"/>
      <c r="F139" s="365"/>
      <c r="G139" s="365"/>
      <c r="H139" s="365"/>
      <c r="I139" s="365"/>
      <c r="J139" s="365"/>
      <c r="K139" s="365"/>
      <c r="L139" s="365"/>
      <c r="M139" s="365"/>
      <c r="N139" s="365"/>
    </row>
    <row r="140" spans="1:14" x14ac:dyDescent="0.25">
      <c r="A140" s="76"/>
      <c r="B140" s="76"/>
      <c r="C140" s="76"/>
      <c r="D140" s="76"/>
      <c r="E140" s="365"/>
      <c r="F140" s="365"/>
      <c r="G140" s="365"/>
      <c r="H140" s="365"/>
      <c r="I140" s="365"/>
      <c r="J140" s="365"/>
      <c r="K140" s="365"/>
      <c r="L140" s="365"/>
      <c r="M140" s="365"/>
      <c r="N140" s="365"/>
    </row>
    <row r="141" spans="1:14" x14ac:dyDescent="0.25">
      <c r="A141" s="76"/>
      <c r="B141" s="76"/>
      <c r="C141" s="76"/>
      <c r="D141" s="76"/>
      <c r="E141" s="365"/>
      <c r="F141" s="365"/>
      <c r="G141" s="365"/>
      <c r="H141" s="365"/>
      <c r="I141" s="365"/>
      <c r="J141" s="365"/>
      <c r="K141" s="365"/>
      <c r="L141" s="365"/>
      <c r="M141" s="365"/>
      <c r="N141" s="365"/>
    </row>
    <row r="142" spans="1:14" x14ac:dyDescent="0.25">
      <c r="A142" s="76"/>
      <c r="B142" s="76"/>
      <c r="C142" s="76"/>
      <c r="D142" s="76"/>
      <c r="E142" s="365"/>
      <c r="F142" s="365"/>
      <c r="G142" s="365"/>
      <c r="H142" s="365"/>
      <c r="I142" s="365"/>
      <c r="J142" s="365"/>
      <c r="K142" s="365"/>
      <c r="L142" s="365"/>
      <c r="M142" s="365"/>
      <c r="N142" s="365"/>
    </row>
    <row r="143" spans="1:14" x14ac:dyDescent="0.25">
      <c r="A143" s="76"/>
      <c r="B143" s="76"/>
      <c r="C143" s="76"/>
      <c r="D143" s="76"/>
      <c r="E143" s="365"/>
      <c r="F143" s="365"/>
      <c r="G143" s="365"/>
      <c r="H143" s="365"/>
      <c r="I143" s="365"/>
      <c r="J143" s="365"/>
      <c r="K143" s="365"/>
      <c r="L143" s="365"/>
      <c r="M143" s="365"/>
      <c r="N143" s="365"/>
    </row>
    <row r="144" spans="1:14" x14ac:dyDescent="0.25">
      <c r="A144" s="76"/>
      <c r="B144" s="76"/>
      <c r="C144" s="76"/>
      <c r="D144" s="76"/>
      <c r="E144" s="365"/>
      <c r="F144" s="365"/>
      <c r="G144" s="365"/>
      <c r="H144" s="365"/>
      <c r="I144" s="365"/>
      <c r="J144" s="365"/>
      <c r="K144" s="365"/>
      <c r="L144" s="365"/>
      <c r="M144" s="365"/>
      <c r="N144" s="365"/>
    </row>
    <row r="145" spans="1:14" x14ac:dyDescent="0.25">
      <c r="A145" s="76"/>
      <c r="B145" s="76"/>
      <c r="C145" s="76"/>
      <c r="D145" s="76"/>
      <c r="E145" s="365"/>
      <c r="F145" s="365"/>
      <c r="G145" s="365"/>
      <c r="H145" s="365"/>
      <c r="I145" s="365"/>
      <c r="J145" s="365"/>
      <c r="K145" s="365"/>
      <c r="L145" s="365"/>
      <c r="M145" s="365"/>
      <c r="N145" s="365"/>
    </row>
    <row r="146" spans="1:14" x14ac:dyDescent="0.25">
      <c r="A146" s="76"/>
      <c r="B146" s="76"/>
      <c r="C146" s="76"/>
      <c r="D146" s="76"/>
      <c r="E146" s="365"/>
      <c r="F146" s="365"/>
      <c r="G146" s="365"/>
      <c r="H146" s="365"/>
      <c r="I146" s="365"/>
      <c r="J146" s="365"/>
      <c r="K146" s="365"/>
      <c r="L146" s="365"/>
      <c r="M146" s="365"/>
      <c r="N146" s="365"/>
    </row>
    <row r="147" spans="1:14" x14ac:dyDescent="0.25">
      <c r="A147" s="76"/>
      <c r="B147" s="76"/>
      <c r="C147" s="76"/>
      <c r="D147" s="76"/>
      <c r="E147" s="365"/>
      <c r="F147" s="365"/>
      <c r="G147" s="365"/>
      <c r="H147" s="365"/>
      <c r="I147" s="365"/>
      <c r="J147" s="365"/>
      <c r="K147" s="365"/>
      <c r="L147" s="365"/>
      <c r="M147" s="365"/>
      <c r="N147" s="365"/>
    </row>
    <row r="148" spans="1:14" x14ac:dyDescent="0.25">
      <c r="A148" s="76"/>
      <c r="B148" s="76"/>
      <c r="C148" s="76"/>
      <c r="D148" s="76"/>
      <c r="E148" s="365"/>
      <c r="F148" s="365"/>
      <c r="G148" s="365"/>
      <c r="H148" s="365"/>
      <c r="I148" s="365"/>
      <c r="J148" s="365"/>
      <c r="K148" s="365"/>
      <c r="L148" s="365"/>
      <c r="M148" s="365"/>
      <c r="N148" s="365"/>
    </row>
    <row r="149" spans="1:14" x14ac:dyDescent="0.25">
      <c r="A149" s="76"/>
      <c r="B149" s="76"/>
      <c r="C149" s="76"/>
      <c r="D149" s="76"/>
      <c r="E149" s="365"/>
      <c r="F149" s="365"/>
      <c r="G149" s="365"/>
      <c r="H149" s="365"/>
      <c r="I149" s="365"/>
      <c r="J149" s="365"/>
      <c r="K149" s="365"/>
      <c r="L149" s="365"/>
      <c r="M149" s="365"/>
      <c r="N149" s="365"/>
    </row>
    <row r="150" spans="1:14" x14ac:dyDescent="0.25">
      <c r="A150" s="76"/>
      <c r="B150" s="76"/>
      <c r="C150" s="76"/>
      <c r="D150" s="76"/>
      <c r="E150" s="365"/>
      <c r="F150" s="365"/>
      <c r="G150" s="365"/>
      <c r="H150" s="365"/>
      <c r="I150" s="365"/>
      <c r="J150" s="365"/>
      <c r="K150" s="365"/>
      <c r="L150" s="365"/>
      <c r="M150" s="365"/>
      <c r="N150" s="365"/>
    </row>
    <row r="151" spans="1:14" x14ac:dyDescent="0.25">
      <c r="A151" s="76"/>
      <c r="B151" s="76"/>
      <c r="C151" s="76"/>
      <c r="D151" s="76"/>
      <c r="E151" s="365"/>
      <c r="F151" s="365"/>
      <c r="G151" s="365"/>
      <c r="H151" s="365"/>
      <c r="I151" s="365"/>
      <c r="J151" s="365"/>
      <c r="K151" s="365"/>
      <c r="L151" s="365"/>
      <c r="M151" s="365"/>
      <c r="N151" s="365"/>
    </row>
    <row r="152" spans="1:14" x14ac:dyDescent="0.25">
      <c r="A152" s="76"/>
      <c r="B152" s="76"/>
      <c r="C152" s="76"/>
      <c r="D152" s="76"/>
      <c r="E152" s="365"/>
      <c r="F152" s="365"/>
      <c r="G152" s="365"/>
      <c r="H152" s="365"/>
      <c r="I152" s="365"/>
      <c r="J152" s="365"/>
      <c r="K152" s="365"/>
      <c r="L152" s="365"/>
      <c r="M152" s="365"/>
      <c r="N152" s="365"/>
    </row>
    <row r="153" spans="1:14" x14ac:dyDescent="0.25">
      <c r="A153" s="76"/>
      <c r="B153" s="76"/>
      <c r="C153" s="76"/>
      <c r="D153" s="76"/>
      <c r="E153" s="365"/>
      <c r="F153" s="365"/>
      <c r="G153" s="365"/>
      <c r="H153" s="365"/>
      <c r="I153" s="365"/>
      <c r="J153" s="365"/>
      <c r="K153" s="365"/>
      <c r="L153" s="365"/>
      <c r="M153" s="365"/>
      <c r="N153" s="365"/>
    </row>
    <row r="154" spans="1:14" x14ac:dyDescent="0.25">
      <c r="A154" s="76"/>
      <c r="B154" s="76"/>
      <c r="C154" s="76"/>
      <c r="D154" s="76"/>
      <c r="E154" s="365"/>
      <c r="F154" s="365"/>
      <c r="G154" s="365"/>
      <c r="H154" s="365"/>
      <c r="I154" s="365"/>
      <c r="J154" s="365"/>
      <c r="K154" s="365"/>
      <c r="L154" s="365"/>
      <c r="M154" s="365"/>
      <c r="N154" s="365"/>
    </row>
    <row r="155" spans="1:14" x14ac:dyDescent="0.25">
      <c r="A155" s="76"/>
      <c r="B155" s="76"/>
      <c r="C155" s="76"/>
      <c r="D155" s="76"/>
      <c r="E155" s="365"/>
      <c r="F155" s="365"/>
      <c r="G155" s="365"/>
      <c r="H155" s="365"/>
      <c r="I155" s="365"/>
      <c r="J155" s="365"/>
      <c r="K155" s="365"/>
      <c r="L155" s="365"/>
      <c r="M155" s="365"/>
      <c r="N155" s="365"/>
    </row>
    <row r="156" spans="1:14" x14ac:dyDescent="0.25">
      <c r="A156" s="76"/>
      <c r="B156" s="76"/>
      <c r="C156" s="76"/>
      <c r="D156" s="76"/>
      <c r="E156" s="365"/>
      <c r="F156" s="365"/>
      <c r="G156" s="365"/>
      <c r="H156" s="365"/>
      <c r="I156" s="365"/>
      <c r="J156" s="365"/>
      <c r="K156" s="365"/>
      <c r="L156" s="365"/>
      <c r="M156" s="365"/>
      <c r="N156" s="365"/>
    </row>
    <row r="157" spans="1:14" x14ac:dyDescent="0.25">
      <c r="A157" s="76"/>
      <c r="B157" s="76"/>
      <c r="C157" s="76"/>
      <c r="D157" s="76"/>
      <c r="E157" s="365"/>
      <c r="F157" s="365"/>
      <c r="G157" s="365"/>
      <c r="H157" s="365"/>
      <c r="I157" s="365"/>
      <c r="J157" s="365"/>
      <c r="K157" s="365"/>
      <c r="L157" s="365"/>
      <c r="M157" s="365"/>
      <c r="N157" s="365"/>
    </row>
    <row r="158" spans="1:14" x14ac:dyDescent="0.25">
      <c r="A158" s="76"/>
      <c r="B158" s="76"/>
      <c r="C158" s="76"/>
      <c r="D158" s="76"/>
      <c r="E158" s="365"/>
      <c r="F158" s="365"/>
      <c r="G158" s="365"/>
      <c r="H158" s="365"/>
      <c r="I158" s="365"/>
      <c r="J158" s="365"/>
      <c r="K158" s="365"/>
      <c r="L158" s="365"/>
      <c r="M158" s="365"/>
      <c r="N158" s="365"/>
    </row>
    <row r="159" spans="1:14" x14ac:dyDescent="0.25">
      <c r="A159" s="76"/>
      <c r="B159" s="76"/>
      <c r="C159" s="76"/>
      <c r="D159" s="76"/>
      <c r="E159" s="365"/>
      <c r="F159" s="365"/>
      <c r="G159" s="365"/>
      <c r="H159" s="365"/>
      <c r="I159" s="365"/>
      <c r="J159" s="365"/>
      <c r="K159" s="365"/>
      <c r="L159" s="365"/>
      <c r="M159" s="365"/>
      <c r="N159" s="365"/>
    </row>
    <row r="160" spans="1:14" x14ac:dyDescent="0.25">
      <c r="A160" s="76"/>
      <c r="B160" s="76"/>
      <c r="C160" s="76"/>
      <c r="D160" s="76"/>
      <c r="E160" s="365"/>
      <c r="F160" s="365"/>
      <c r="G160" s="365"/>
      <c r="H160" s="365"/>
      <c r="I160" s="365"/>
      <c r="J160" s="365"/>
      <c r="K160" s="365"/>
      <c r="L160" s="365"/>
      <c r="M160" s="365"/>
      <c r="N160" s="365"/>
    </row>
    <row r="161" spans="1:14" x14ac:dyDescent="0.25">
      <c r="A161" s="76"/>
      <c r="B161" s="76"/>
      <c r="C161" s="76"/>
      <c r="D161" s="76"/>
      <c r="E161" s="365"/>
      <c r="F161" s="365"/>
      <c r="G161" s="365"/>
      <c r="H161" s="365"/>
      <c r="I161" s="365"/>
      <c r="J161" s="365"/>
      <c r="K161" s="365"/>
      <c r="L161" s="365"/>
      <c r="M161" s="365"/>
      <c r="N161" s="365"/>
    </row>
    <row r="162" spans="1:14" x14ac:dyDescent="0.25">
      <c r="A162" s="76"/>
      <c r="B162" s="76"/>
      <c r="C162" s="76"/>
      <c r="D162" s="76"/>
      <c r="E162" s="365"/>
      <c r="F162" s="365"/>
      <c r="G162" s="365"/>
      <c r="H162" s="365"/>
      <c r="I162" s="365"/>
      <c r="J162" s="365"/>
      <c r="K162" s="365"/>
      <c r="L162" s="365"/>
      <c r="M162" s="365"/>
      <c r="N162" s="365"/>
    </row>
    <row r="163" spans="1:14" x14ac:dyDescent="0.25">
      <c r="A163" s="76"/>
      <c r="B163" s="76"/>
      <c r="C163" s="76"/>
      <c r="D163" s="76"/>
      <c r="E163" s="365"/>
      <c r="F163" s="365"/>
      <c r="G163" s="365"/>
      <c r="H163" s="365"/>
      <c r="I163" s="365"/>
      <c r="J163" s="365"/>
      <c r="K163" s="365"/>
      <c r="L163" s="365"/>
      <c r="M163" s="365"/>
      <c r="N163" s="365"/>
    </row>
    <row r="164" spans="1:14" x14ac:dyDescent="0.25">
      <c r="A164" s="76"/>
      <c r="B164" s="76"/>
      <c r="C164" s="76"/>
      <c r="D164" s="76"/>
      <c r="E164" s="365"/>
      <c r="F164" s="365"/>
      <c r="G164" s="365"/>
      <c r="H164" s="365"/>
      <c r="I164" s="365"/>
      <c r="J164" s="365"/>
      <c r="K164" s="365"/>
      <c r="L164" s="365"/>
      <c r="M164" s="365"/>
      <c r="N164" s="365"/>
    </row>
    <row r="165" spans="1:14" x14ac:dyDescent="0.25">
      <c r="A165" s="76"/>
      <c r="B165" s="76"/>
      <c r="C165" s="76"/>
      <c r="D165" s="76"/>
      <c r="E165" s="365"/>
      <c r="F165" s="365"/>
      <c r="G165" s="365"/>
      <c r="H165" s="365"/>
      <c r="I165" s="365"/>
      <c r="J165" s="365"/>
      <c r="K165" s="365"/>
      <c r="L165" s="365"/>
      <c r="M165" s="365"/>
      <c r="N165" s="365"/>
    </row>
    <row r="166" spans="1:14" x14ac:dyDescent="0.25">
      <c r="A166" s="76"/>
      <c r="B166" s="76"/>
      <c r="C166" s="76"/>
      <c r="D166" s="76"/>
      <c r="E166" s="365"/>
      <c r="F166" s="365"/>
      <c r="G166" s="365"/>
      <c r="H166" s="365"/>
      <c r="I166" s="365"/>
      <c r="J166" s="365"/>
      <c r="K166" s="365"/>
      <c r="L166" s="365"/>
      <c r="M166" s="365"/>
      <c r="N166" s="365"/>
    </row>
    <row r="167" spans="1:14" x14ac:dyDescent="0.25">
      <c r="A167" s="76"/>
      <c r="B167" s="76"/>
      <c r="C167" s="76"/>
      <c r="D167" s="76"/>
      <c r="E167" s="365"/>
      <c r="F167" s="365"/>
      <c r="G167" s="365"/>
      <c r="H167" s="365"/>
      <c r="I167" s="365"/>
      <c r="J167" s="365"/>
      <c r="K167" s="365"/>
      <c r="L167" s="365"/>
      <c r="M167" s="365"/>
      <c r="N167" s="365"/>
    </row>
    <row r="168" spans="1:14" x14ac:dyDescent="0.25">
      <c r="A168" s="76"/>
      <c r="B168" s="76"/>
      <c r="C168" s="76"/>
      <c r="D168" s="76"/>
      <c r="E168" s="365"/>
      <c r="F168" s="365"/>
      <c r="G168" s="365"/>
      <c r="H168" s="365"/>
      <c r="I168" s="365"/>
      <c r="J168" s="365"/>
      <c r="K168" s="365"/>
      <c r="L168" s="365"/>
      <c r="M168" s="365"/>
      <c r="N168" s="365"/>
    </row>
    <row r="169" spans="1:14" x14ac:dyDescent="0.25">
      <c r="A169" s="76"/>
      <c r="B169" s="76"/>
      <c r="C169" s="76"/>
      <c r="D169" s="76"/>
      <c r="E169" s="365"/>
      <c r="F169" s="365"/>
      <c r="G169" s="365"/>
      <c r="H169" s="365"/>
      <c r="I169" s="365"/>
      <c r="J169" s="365"/>
      <c r="K169" s="365"/>
      <c r="L169" s="365"/>
      <c r="M169" s="365"/>
      <c r="N169" s="365"/>
    </row>
    <row r="170" spans="1:14" x14ac:dyDescent="0.25">
      <c r="A170" s="76"/>
      <c r="B170" s="76"/>
      <c r="C170" s="76"/>
      <c r="D170" s="76"/>
      <c r="E170" s="365"/>
      <c r="F170" s="365"/>
      <c r="G170" s="365"/>
      <c r="H170" s="365"/>
      <c r="I170" s="365"/>
      <c r="J170" s="365"/>
      <c r="K170" s="365"/>
      <c r="L170" s="365"/>
      <c r="M170" s="365"/>
      <c r="N170" s="365"/>
    </row>
    <row r="171" spans="1:14" x14ac:dyDescent="0.25">
      <c r="A171" s="76"/>
      <c r="B171" s="76"/>
      <c r="C171" s="76"/>
      <c r="D171" s="76"/>
      <c r="E171" s="365"/>
      <c r="F171" s="365"/>
      <c r="G171" s="365"/>
      <c r="H171" s="365"/>
      <c r="I171" s="365"/>
      <c r="J171" s="365"/>
      <c r="K171" s="365"/>
      <c r="L171" s="365"/>
      <c r="M171" s="365"/>
      <c r="N171" s="365"/>
    </row>
    <row r="172" spans="1:14" x14ac:dyDescent="0.25">
      <c r="A172" s="76"/>
      <c r="B172" s="76"/>
      <c r="C172" s="76"/>
      <c r="D172" s="76"/>
      <c r="E172" s="365"/>
      <c r="F172" s="365"/>
      <c r="G172" s="365"/>
      <c r="H172" s="365"/>
      <c r="I172" s="365"/>
      <c r="J172" s="365"/>
      <c r="K172" s="365"/>
      <c r="L172" s="365"/>
      <c r="M172" s="365"/>
      <c r="N172" s="365"/>
    </row>
    <row r="173" spans="1:14" x14ac:dyDescent="0.25">
      <c r="A173" s="76"/>
      <c r="B173" s="76"/>
      <c r="C173" s="76"/>
      <c r="D173" s="76"/>
      <c r="E173" s="365"/>
      <c r="F173" s="365"/>
      <c r="G173" s="365"/>
      <c r="H173" s="365"/>
      <c r="I173" s="365"/>
      <c r="J173" s="365"/>
      <c r="K173" s="365"/>
      <c r="L173" s="365"/>
      <c r="M173" s="365"/>
      <c r="N173" s="365"/>
    </row>
    <row r="174" spans="1:14" x14ac:dyDescent="0.25">
      <c r="A174" s="76"/>
      <c r="B174" s="76"/>
      <c r="C174" s="76"/>
      <c r="D174" s="76"/>
      <c r="E174" s="365"/>
      <c r="F174" s="365"/>
      <c r="G174" s="365"/>
      <c r="H174" s="365"/>
      <c r="I174" s="365"/>
      <c r="J174" s="365"/>
      <c r="K174" s="365"/>
      <c r="L174" s="365"/>
      <c r="M174" s="365"/>
      <c r="N174" s="365"/>
    </row>
    <row r="175" spans="1:14" x14ac:dyDescent="0.25">
      <c r="A175" s="76"/>
      <c r="B175" s="76"/>
      <c r="C175" s="76"/>
      <c r="D175" s="76"/>
      <c r="E175" s="365"/>
      <c r="F175" s="365"/>
      <c r="G175" s="365"/>
      <c r="H175" s="365"/>
      <c r="I175" s="365"/>
      <c r="J175" s="365"/>
      <c r="K175" s="365"/>
      <c r="L175" s="365"/>
      <c r="M175" s="365"/>
      <c r="N175" s="365"/>
    </row>
    <row r="176" spans="1:14" x14ac:dyDescent="0.25">
      <c r="A176" s="76"/>
      <c r="B176" s="76"/>
      <c r="C176" s="76"/>
      <c r="D176" s="76"/>
      <c r="E176" s="365"/>
      <c r="F176" s="365"/>
      <c r="G176" s="365"/>
      <c r="H176" s="365"/>
      <c r="I176" s="365"/>
      <c r="J176" s="365"/>
      <c r="K176" s="365"/>
      <c r="L176" s="365"/>
      <c r="M176" s="365"/>
      <c r="N176" s="365"/>
    </row>
    <row r="177" spans="1:14" x14ac:dyDescent="0.25">
      <c r="A177" s="76"/>
      <c r="B177" s="76"/>
      <c r="C177" s="76"/>
      <c r="D177" s="76"/>
      <c r="E177" s="365"/>
      <c r="F177" s="365"/>
      <c r="G177" s="365"/>
      <c r="H177" s="365"/>
      <c r="I177" s="365"/>
      <c r="J177" s="365"/>
      <c r="K177" s="365"/>
      <c r="L177" s="365"/>
      <c r="M177" s="365"/>
      <c r="N177" s="365"/>
    </row>
    <row r="178" spans="1:14" x14ac:dyDescent="0.25">
      <c r="A178" s="76"/>
      <c r="B178" s="76"/>
      <c r="C178" s="76"/>
      <c r="D178" s="76"/>
      <c r="E178" s="365"/>
      <c r="F178" s="365"/>
      <c r="G178" s="365"/>
      <c r="H178" s="365"/>
      <c r="I178" s="365"/>
      <c r="J178" s="365"/>
      <c r="K178" s="365"/>
      <c r="L178" s="365"/>
      <c r="M178" s="365"/>
      <c r="N178" s="365"/>
    </row>
    <row r="179" spans="1:14" x14ac:dyDescent="0.25">
      <c r="A179" s="76"/>
      <c r="B179" s="76"/>
      <c r="C179" s="76"/>
      <c r="D179" s="76"/>
      <c r="E179" s="365"/>
      <c r="F179" s="365"/>
      <c r="G179" s="365"/>
      <c r="H179" s="365"/>
      <c r="I179" s="365"/>
      <c r="J179" s="365"/>
      <c r="K179" s="365"/>
      <c r="L179" s="365"/>
      <c r="M179" s="365"/>
      <c r="N179" s="365"/>
    </row>
    <row r="180" spans="1:14" x14ac:dyDescent="0.25">
      <c r="A180" s="76"/>
      <c r="B180" s="76"/>
      <c r="C180" s="76"/>
      <c r="D180" s="76"/>
      <c r="E180" s="365"/>
      <c r="F180" s="365"/>
      <c r="G180" s="365"/>
      <c r="H180" s="365"/>
      <c r="I180" s="365"/>
      <c r="J180" s="365"/>
      <c r="K180" s="365"/>
      <c r="L180" s="365"/>
      <c r="M180" s="365"/>
      <c r="N180" s="365"/>
    </row>
    <row r="181" spans="1:14" x14ac:dyDescent="0.25">
      <c r="A181" s="76"/>
      <c r="B181" s="76"/>
      <c r="C181" s="76"/>
      <c r="D181" s="76"/>
      <c r="E181" s="365"/>
      <c r="F181" s="365"/>
      <c r="G181" s="365"/>
      <c r="H181" s="365"/>
      <c r="I181" s="365"/>
      <c r="J181" s="365"/>
      <c r="K181" s="365"/>
      <c r="L181" s="365"/>
      <c r="M181" s="365"/>
      <c r="N181" s="365"/>
    </row>
    <row r="182" spans="1:14" x14ac:dyDescent="0.25">
      <c r="A182" s="76"/>
      <c r="B182" s="76"/>
      <c r="C182" s="76"/>
      <c r="D182" s="76"/>
      <c r="E182" s="365"/>
      <c r="F182" s="365"/>
      <c r="G182" s="365"/>
      <c r="H182" s="365"/>
      <c r="I182" s="365"/>
      <c r="J182" s="365"/>
      <c r="K182" s="365"/>
      <c r="L182" s="365"/>
      <c r="M182" s="365"/>
      <c r="N182" s="365"/>
    </row>
    <row r="183" spans="1:14" x14ac:dyDescent="0.25">
      <c r="A183" s="76"/>
      <c r="B183" s="76"/>
      <c r="C183" s="76"/>
      <c r="D183" s="76"/>
      <c r="E183" s="365"/>
      <c r="F183" s="365"/>
      <c r="G183" s="365"/>
      <c r="H183" s="365"/>
      <c r="I183" s="365"/>
      <c r="J183" s="365"/>
      <c r="K183" s="365"/>
      <c r="L183" s="365"/>
      <c r="M183" s="365"/>
      <c r="N183" s="365"/>
    </row>
    <row r="184" spans="1:14" x14ac:dyDescent="0.25">
      <c r="A184" s="76"/>
      <c r="B184" s="76"/>
      <c r="C184" s="76"/>
      <c r="D184" s="76"/>
      <c r="E184" s="365"/>
      <c r="F184" s="365"/>
      <c r="G184" s="365"/>
      <c r="H184" s="365"/>
      <c r="I184" s="365"/>
      <c r="J184" s="365"/>
      <c r="K184" s="365"/>
      <c r="L184" s="365"/>
      <c r="M184" s="365"/>
      <c r="N184" s="365"/>
    </row>
    <row r="185" spans="1:14" x14ac:dyDescent="0.25">
      <c r="A185" s="76"/>
      <c r="B185" s="76"/>
      <c r="C185" s="76"/>
      <c r="D185" s="76"/>
      <c r="E185" s="365"/>
      <c r="F185" s="365"/>
      <c r="G185" s="365"/>
      <c r="H185" s="365"/>
      <c r="I185" s="365"/>
      <c r="J185" s="365"/>
      <c r="K185" s="365"/>
      <c r="L185" s="365"/>
      <c r="M185" s="365"/>
      <c r="N185" s="365"/>
    </row>
    <row r="186" spans="1:14" x14ac:dyDescent="0.25">
      <c r="A186" s="76"/>
      <c r="B186" s="76"/>
      <c r="C186" s="76"/>
      <c r="D186" s="76"/>
      <c r="E186" s="365"/>
      <c r="F186" s="365"/>
      <c r="G186" s="365"/>
      <c r="H186" s="365"/>
      <c r="I186" s="365"/>
      <c r="J186" s="365"/>
      <c r="K186" s="365"/>
      <c r="L186" s="365"/>
      <c r="M186" s="365"/>
      <c r="N186" s="365"/>
    </row>
    <row r="187" spans="1:14" x14ac:dyDescent="0.25">
      <c r="A187" s="76"/>
      <c r="B187" s="76"/>
      <c r="C187" s="76"/>
      <c r="D187" s="76"/>
      <c r="E187" s="365"/>
      <c r="F187" s="365"/>
      <c r="G187" s="365"/>
      <c r="H187" s="365"/>
      <c r="I187" s="365"/>
      <c r="J187" s="365"/>
      <c r="K187" s="365"/>
      <c r="L187" s="365"/>
      <c r="M187" s="365"/>
      <c r="N187" s="365"/>
    </row>
    <row r="188" spans="1:14" x14ac:dyDescent="0.25">
      <c r="A188" s="76"/>
      <c r="B188" s="76"/>
      <c r="C188" s="76"/>
      <c r="D188" s="76"/>
      <c r="E188" s="365"/>
      <c r="F188" s="365"/>
      <c r="G188" s="365"/>
      <c r="H188" s="365"/>
      <c r="I188" s="365"/>
      <c r="J188" s="365"/>
      <c r="K188" s="365"/>
      <c r="L188" s="365"/>
      <c r="M188" s="365"/>
      <c r="N188" s="365"/>
    </row>
    <row r="189" spans="1:14" x14ac:dyDescent="0.25">
      <c r="A189" s="76"/>
      <c r="B189" s="76"/>
      <c r="C189" s="76"/>
      <c r="D189" s="76"/>
      <c r="E189" s="365"/>
      <c r="F189" s="365"/>
      <c r="G189" s="365"/>
      <c r="H189" s="365"/>
      <c r="I189" s="365"/>
      <c r="J189" s="365"/>
      <c r="K189" s="365"/>
      <c r="L189" s="365"/>
      <c r="M189" s="365"/>
      <c r="N189" s="365"/>
    </row>
    <row r="190" spans="1:14" x14ac:dyDescent="0.25">
      <c r="A190" s="76"/>
      <c r="B190" s="76"/>
      <c r="C190" s="76"/>
      <c r="D190" s="76"/>
      <c r="E190" s="365"/>
      <c r="F190" s="365"/>
      <c r="G190" s="365"/>
      <c r="H190" s="365"/>
      <c r="I190" s="365"/>
      <c r="J190" s="365"/>
      <c r="K190" s="365"/>
      <c r="L190" s="365"/>
      <c r="M190" s="365"/>
      <c r="N190" s="365"/>
    </row>
    <row r="191" spans="1:14" x14ac:dyDescent="0.25">
      <c r="A191" s="76"/>
      <c r="B191" s="76"/>
      <c r="C191" s="76"/>
      <c r="D191" s="76"/>
      <c r="E191" s="365"/>
      <c r="F191" s="365"/>
      <c r="G191" s="365"/>
      <c r="H191" s="365"/>
      <c r="I191" s="365"/>
      <c r="J191" s="365"/>
      <c r="K191" s="365"/>
      <c r="L191" s="365"/>
      <c r="M191" s="365"/>
      <c r="N191" s="365"/>
    </row>
    <row r="192" spans="1:14" x14ac:dyDescent="0.25">
      <c r="A192" s="76"/>
      <c r="B192" s="76"/>
      <c r="C192" s="76"/>
      <c r="D192" s="76"/>
      <c r="E192" s="365"/>
      <c r="F192" s="365"/>
      <c r="G192" s="365"/>
      <c r="H192" s="365"/>
      <c r="I192" s="365"/>
      <c r="J192" s="365"/>
      <c r="K192" s="365"/>
      <c r="L192" s="365"/>
      <c r="M192" s="365"/>
      <c r="N192" s="365"/>
    </row>
    <row r="193" spans="1:14" x14ac:dyDescent="0.25">
      <c r="A193" s="76"/>
      <c r="B193" s="76"/>
      <c r="C193" s="76"/>
      <c r="D193" s="76"/>
      <c r="E193" s="365"/>
      <c r="F193" s="365"/>
      <c r="G193" s="365"/>
      <c r="H193" s="365"/>
      <c r="I193" s="365"/>
      <c r="J193" s="365"/>
      <c r="K193" s="365"/>
      <c r="L193" s="365"/>
      <c r="M193" s="365"/>
      <c r="N193" s="365"/>
    </row>
    <row r="194" spans="1:14" x14ac:dyDescent="0.25">
      <c r="A194" s="76"/>
      <c r="B194" s="76"/>
      <c r="C194" s="76"/>
      <c r="D194" s="76"/>
      <c r="E194" s="365"/>
      <c r="F194" s="365"/>
      <c r="G194" s="365"/>
      <c r="H194" s="365"/>
      <c r="I194" s="365"/>
      <c r="J194" s="365"/>
      <c r="K194" s="365"/>
      <c r="L194" s="365"/>
      <c r="M194" s="365"/>
      <c r="N194" s="365"/>
    </row>
    <row r="195" spans="1:14" x14ac:dyDescent="0.25">
      <c r="A195" s="76"/>
      <c r="B195" s="76"/>
      <c r="C195" s="76"/>
      <c r="D195" s="76"/>
      <c r="E195" s="365"/>
      <c r="F195" s="365"/>
      <c r="G195" s="365"/>
      <c r="H195" s="365"/>
      <c r="I195" s="365"/>
      <c r="J195" s="365"/>
      <c r="K195" s="365"/>
      <c r="L195" s="365"/>
      <c r="M195" s="365"/>
      <c r="N195" s="365"/>
    </row>
    <row r="196" spans="1:14" x14ac:dyDescent="0.25">
      <c r="A196" s="76"/>
      <c r="B196" s="76"/>
      <c r="C196" s="76"/>
      <c r="D196" s="76"/>
      <c r="E196" s="365"/>
      <c r="F196" s="365"/>
      <c r="G196" s="365"/>
      <c r="H196" s="365"/>
      <c r="I196" s="365"/>
      <c r="J196" s="365"/>
      <c r="K196" s="365"/>
      <c r="L196" s="365"/>
      <c r="M196" s="365"/>
      <c r="N196" s="365"/>
    </row>
    <row r="197" spans="1:14" x14ac:dyDescent="0.25">
      <c r="A197" s="76"/>
      <c r="B197" s="76"/>
      <c r="C197" s="76"/>
      <c r="D197" s="76"/>
      <c r="E197" s="365"/>
      <c r="F197" s="365"/>
      <c r="G197" s="365"/>
      <c r="H197" s="365"/>
      <c r="I197" s="365"/>
      <c r="J197" s="365"/>
      <c r="K197" s="365"/>
      <c r="L197" s="365"/>
      <c r="M197" s="365"/>
      <c r="N197" s="365"/>
    </row>
    <row r="198" spans="1:14" x14ac:dyDescent="0.25">
      <c r="A198" s="76"/>
      <c r="B198" s="76"/>
      <c r="C198" s="76"/>
      <c r="D198" s="76"/>
      <c r="E198" s="365"/>
      <c r="F198" s="365"/>
      <c r="G198" s="365"/>
      <c r="H198" s="365"/>
      <c r="I198" s="365"/>
      <c r="J198" s="365"/>
      <c r="K198" s="365"/>
      <c r="L198" s="365"/>
      <c r="M198" s="365"/>
      <c r="N198" s="365"/>
    </row>
    <row r="199" spans="1:14" x14ac:dyDescent="0.25">
      <c r="A199" s="76"/>
      <c r="B199" s="76"/>
      <c r="C199" s="76"/>
      <c r="D199" s="76"/>
      <c r="E199" s="365"/>
      <c r="F199" s="365"/>
      <c r="G199" s="365"/>
      <c r="H199" s="365"/>
      <c r="I199" s="365"/>
      <c r="J199" s="365"/>
      <c r="K199" s="365"/>
      <c r="L199" s="365"/>
      <c r="M199" s="365"/>
      <c r="N199" s="365"/>
    </row>
    <row r="200" spans="1:14" x14ac:dyDescent="0.25">
      <c r="A200" s="76"/>
      <c r="B200" s="76"/>
      <c r="C200" s="76"/>
      <c r="D200" s="76"/>
      <c r="E200" s="365"/>
      <c r="F200" s="365"/>
      <c r="G200" s="365"/>
      <c r="H200" s="365"/>
      <c r="I200" s="365"/>
      <c r="J200" s="365"/>
      <c r="K200" s="365"/>
      <c r="L200" s="365"/>
      <c r="M200" s="365"/>
      <c r="N200" s="365"/>
    </row>
    <row r="201" spans="1:14" x14ac:dyDescent="0.25">
      <c r="A201" s="76"/>
      <c r="B201" s="76"/>
      <c r="C201" s="76"/>
      <c r="D201" s="76"/>
      <c r="E201" s="365"/>
      <c r="F201" s="365"/>
      <c r="G201" s="365"/>
      <c r="H201" s="365"/>
      <c r="I201" s="365"/>
      <c r="J201" s="365"/>
      <c r="K201" s="365"/>
      <c r="L201" s="365"/>
      <c r="M201" s="365"/>
      <c r="N201" s="365"/>
    </row>
    <row r="202" spans="1:14" x14ac:dyDescent="0.25">
      <c r="A202" s="76"/>
      <c r="B202" s="76"/>
      <c r="C202" s="76"/>
      <c r="D202" s="76"/>
      <c r="E202" s="365"/>
      <c r="F202" s="365"/>
      <c r="G202" s="365"/>
      <c r="H202" s="365"/>
      <c r="I202" s="365"/>
      <c r="J202" s="365"/>
      <c r="K202" s="365"/>
      <c r="L202" s="365"/>
      <c r="M202" s="365"/>
      <c r="N202" s="365"/>
    </row>
    <row r="203" spans="1:14" x14ac:dyDescent="0.25">
      <c r="A203" s="76"/>
      <c r="B203" s="76"/>
      <c r="C203" s="76"/>
      <c r="D203" s="76"/>
      <c r="E203" s="365"/>
      <c r="F203" s="365"/>
      <c r="G203" s="365"/>
      <c r="H203" s="365"/>
      <c r="I203" s="365"/>
      <c r="J203" s="365"/>
      <c r="K203" s="365"/>
      <c r="L203" s="365"/>
      <c r="M203" s="365"/>
      <c r="N203" s="365"/>
    </row>
    <row r="204" spans="1:14" x14ac:dyDescent="0.25">
      <c r="A204" s="76"/>
      <c r="B204" s="76"/>
      <c r="C204" s="76"/>
      <c r="D204" s="76"/>
      <c r="E204" s="365"/>
      <c r="F204" s="365"/>
      <c r="G204" s="365"/>
      <c r="H204" s="365"/>
      <c r="I204" s="365"/>
      <c r="J204" s="365"/>
      <c r="K204" s="365"/>
      <c r="L204" s="365"/>
      <c r="M204" s="365"/>
      <c r="N204" s="365"/>
    </row>
    <row r="205" spans="1:14" x14ac:dyDescent="0.25">
      <c r="A205" s="76"/>
      <c r="B205" s="76"/>
      <c r="C205" s="76"/>
      <c r="D205" s="76"/>
      <c r="E205" s="365"/>
      <c r="F205" s="365"/>
      <c r="G205" s="365"/>
      <c r="H205" s="365"/>
      <c r="I205" s="365"/>
      <c r="J205" s="365"/>
      <c r="K205" s="365"/>
      <c r="L205" s="365"/>
      <c r="M205" s="365"/>
      <c r="N205" s="365"/>
    </row>
    <row r="206" spans="1:14" x14ac:dyDescent="0.25">
      <c r="A206" s="76"/>
      <c r="B206" s="76"/>
      <c r="C206" s="76"/>
      <c r="D206" s="76"/>
      <c r="E206" s="365"/>
      <c r="F206" s="365"/>
      <c r="G206" s="365"/>
      <c r="H206" s="365"/>
      <c r="I206" s="365"/>
      <c r="J206" s="365"/>
      <c r="K206" s="365"/>
      <c r="L206" s="365"/>
      <c r="M206" s="365"/>
      <c r="N206" s="365"/>
    </row>
    <row r="207" spans="1:14" x14ac:dyDescent="0.25">
      <c r="A207" s="76"/>
      <c r="B207" s="76"/>
      <c r="C207" s="76"/>
      <c r="D207" s="76"/>
      <c r="E207" s="365"/>
      <c r="F207" s="365"/>
      <c r="G207" s="365"/>
      <c r="H207" s="365"/>
      <c r="I207" s="365"/>
      <c r="J207" s="365"/>
      <c r="K207" s="365"/>
      <c r="L207" s="365"/>
      <c r="M207" s="365"/>
      <c r="N207" s="365"/>
    </row>
    <row r="208" spans="1:14" x14ac:dyDescent="0.25">
      <c r="A208" s="76"/>
      <c r="B208" s="76"/>
      <c r="C208" s="76"/>
      <c r="D208" s="76"/>
      <c r="E208" s="365"/>
      <c r="F208" s="365"/>
      <c r="G208" s="365"/>
      <c r="H208" s="365"/>
      <c r="I208" s="365"/>
      <c r="J208" s="365"/>
      <c r="K208" s="365"/>
      <c r="L208" s="365"/>
      <c r="M208" s="365"/>
      <c r="N208" s="365"/>
    </row>
    <row r="209" spans="1:14" x14ac:dyDescent="0.25">
      <c r="A209" s="76"/>
      <c r="B209" s="76"/>
      <c r="C209" s="76"/>
      <c r="D209" s="76"/>
      <c r="E209" s="365"/>
      <c r="F209" s="365"/>
      <c r="G209" s="365"/>
      <c r="H209" s="365"/>
      <c r="I209" s="365"/>
      <c r="J209" s="365"/>
      <c r="K209" s="365"/>
      <c r="L209" s="365"/>
      <c r="M209" s="365"/>
      <c r="N209" s="365"/>
    </row>
    <row r="210" spans="1:14" x14ac:dyDescent="0.25">
      <c r="A210" s="76"/>
      <c r="B210" s="76"/>
      <c r="C210" s="76"/>
      <c r="D210" s="76"/>
      <c r="E210" s="365"/>
      <c r="F210" s="365"/>
      <c r="G210" s="365"/>
      <c r="H210" s="365"/>
      <c r="I210" s="365"/>
      <c r="J210" s="365"/>
      <c r="K210" s="365"/>
      <c r="L210" s="365"/>
      <c r="M210" s="365"/>
      <c r="N210" s="365"/>
    </row>
    <row r="211" spans="1:14" x14ac:dyDescent="0.25">
      <c r="A211" s="76"/>
      <c r="B211" s="76"/>
      <c r="C211" s="76"/>
      <c r="D211" s="76"/>
      <c r="E211" s="365"/>
      <c r="F211" s="365"/>
      <c r="G211" s="365"/>
      <c r="H211" s="365"/>
      <c r="I211" s="365"/>
      <c r="J211" s="365"/>
      <c r="K211" s="365"/>
      <c r="L211" s="365"/>
      <c r="M211" s="365"/>
      <c r="N211" s="365"/>
    </row>
    <row r="212" spans="1:14" x14ac:dyDescent="0.25">
      <c r="A212" s="76"/>
      <c r="B212" s="76"/>
      <c r="C212" s="76"/>
      <c r="D212" s="76"/>
      <c r="E212" s="365"/>
      <c r="F212" s="365"/>
      <c r="G212" s="365"/>
      <c r="H212" s="365"/>
      <c r="I212" s="365"/>
      <c r="J212" s="365"/>
      <c r="K212" s="365"/>
      <c r="L212" s="365"/>
      <c r="M212" s="365"/>
      <c r="N212" s="365"/>
    </row>
    <row r="213" spans="1:14" x14ac:dyDescent="0.25">
      <c r="A213" s="76"/>
      <c r="B213" s="76"/>
      <c r="C213" s="76"/>
      <c r="D213" s="76"/>
      <c r="E213" s="365"/>
      <c r="F213" s="365"/>
      <c r="G213" s="365"/>
      <c r="H213" s="365"/>
      <c r="I213" s="365"/>
      <c r="J213" s="365"/>
      <c r="K213" s="365"/>
      <c r="L213" s="365"/>
      <c r="M213" s="365"/>
      <c r="N213" s="365"/>
    </row>
    <row r="214" spans="1:14" x14ac:dyDescent="0.25">
      <c r="A214" s="76"/>
      <c r="B214" s="76"/>
      <c r="C214" s="76"/>
      <c r="D214" s="76"/>
      <c r="E214" s="365"/>
      <c r="F214" s="365"/>
      <c r="G214" s="365"/>
      <c r="H214" s="365"/>
      <c r="I214" s="365"/>
      <c r="J214" s="365"/>
      <c r="K214" s="365"/>
      <c r="L214" s="365"/>
      <c r="M214" s="365"/>
      <c r="N214" s="365"/>
    </row>
    <row r="215" spans="1:14" x14ac:dyDescent="0.25">
      <c r="A215" s="76"/>
      <c r="B215" s="76"/>
      <c r="C215" s="76"/>
      <c r="D215" s="76"/>
      <c r="E215" s="365"/>
      <c r="F215" s="365"/>
      <c r="G215" s="365"/>
      <c r="H215" s="365"/>
      <c r="I215" s="365"/>
      <c r="J215" s="365"/>
      <c r="K215" s="365"/>
      <c r="L215" s="365"/>
      <c r="M215" s="365"/>
      <c r="N215" s="365"/>
    </row>
    <row r="216" spans="1:14" x14ac:dyDescent="0.25">
      <c r="A216" s="76"/>
      <c r="B216" s="76"/>
      <c r="C216" s="76"/>
      <c r="D216" s="76"/>
      <c r="E216" s="365"/>
      <c r="F216" s="365"/>
      <c r="G216" s="365"/>
      <c r="H216" s="365"/>
      <c r="I216" s="365"/>
      <c r="J216" s="365"/>
      <c r="K216" s="365"/>
      <c r="L216" s="365"/>
      <c r="M216" s="365"/>
      <c r="N216" s="365"/>
    </row>
    <row r="217" spans="1:14" x14ac:dyDescent="0.25">
      <c r="A217" s="76"/>
      <c r="B217" s="76"/>
      <c r="C217" s="76"/>
      <c r="D217" s="76"/>
      <c r="E217" s="365"/>
      <c r="F217" s="365"/>
      <c r="G217" s="365"/>
      <c r="H217" s="365"/>
      <c r="I217" s="365"/>
      <c r="J217" s="365"/>
      <c r="K217" s="365"/>
      <c r="L217" s="365"/>
      <c r="M217" s="365"/>
      <c r="N217" s="365"/>
    </row>
    <row r="218" spans="1:14" x14ac:dyDescent="0.25">
      <c r="A218" s="76"/>
      <c r="B218" s="76"/>
      <c r="C218" s="76"/>
      <c r="D218" s="76"/>
      <c r="E218" s="365"/>
      <c r="F218" s="365"/>
      <c r="G218" s="365"/>
      <c r="H218" s="365"/>
      <c r="I218" s="365"/>
      <c r="J218" s="365"/>
      <c r="K218" s="365"/>
      <c r="L218" s="365"/>
      <c r="M218" s="365"/>
      <c r="N218" s="365"/>
    </row>
    <row r="219" spans="1:14" x14ac:dyDescent="0.25">
      <c r="A219" s="76"/>
      <c r="B219" s="76"/>
      <c r="C219" s="76"/>
      <c r="D219" s="76"/>
      <c r="E219" s="365"/>
      <c r="F219" s="365"/>
      <c r="G219" s="365"/>
      <c r="H219" s="365"/>
      <c r="I219" s="365"/>
      <c r="J219" s="365"/>
      <c r="K219" s="365"/>
      <c r="L219" s="365"/>
      <c r="M219" s="365"/>
      <c r="N219" s="365"/>
    </row>
    <row r="220" spans="1:14" x14ac:dyDescent="0.25">
      <c r="A220" s="76"/>
      <c r="B220" s="76"/>
      <c r="C220" s="76"/>
      <c r="D220" s="76"/>
      <c r="E220" s="365"/>
      <c r="F220" s="365"/>
      <c r="G220" s="365"/>
      <c r="H220" s="365"/>
      <c r="I220" s="365"/>
      <c r="J220" s="365"/>
      <c r="K220" s="365"/>
      <c r="L220" s="365"/>
      <c r="M220" s="365"/>
      <c r="N220" s="365"/>
    </row>
    <row r="221" spans="1:14" x14ac:dyDescent="0.25">
      <c r="A221" s="76"/>
      <c r="B221" s="76"/>
      <c r="C221" s="76"/>
      <c r="D221" s="76"/>
      <c r="E221" s="365"/>
      <c r="F221" s="365"/>
      <c r="G221" s="365"/>
      <c r="H221" s="365"/>
      <c r="I221" s="365"/>
      <c r="J221" s="365"/>
      <c r="K221" s="365"/>
      <c r="L221" s="365"/>
      <c r="M221" s="365"/>
      <c r="N221" s="365"/>
    </row>
    <row r="222" spans="1:14" x14ac:dyDescent="0.25">
      <c r="A222" s="76"/>
      <c r="B222" s="76"/>
      <c r="C222" s="76"/>
      <c r="D222" s="76"/>
      <c r="E222" s="365"/>
      <c r="F222" s="365"/>
      <c r="G222" s="365"/>
      <c r="H222" s="365"/>
      <c r="I222" s="365"/>
      <c r="J222" s="365"/>
      <c r="K222" s="365"/>
      <c r="L222" s="365"/>
      <c r="M222" s="365"/>
      <c r="N222" s="365"/>
    </row>
    <row r="223" spans="1:14" x14ac:dyDescent="0.25">
      <c r="A223" s="76"/>
      <c r="B223" s="76"/>
      <c r="C223" s="76"/>
      <c r="D223" s="76"/>
      <c r="E223" s="365"/>
      <c r="F223" s="365"/>
      <c r="G223" s="365"/>
      <c r="H223" s="365"/>
      <c r="I223" s="365"/>
      <c r="J223" s="365"/>
      <c r="K223" s="365"/>
      <c r="L223" s="365"/>
      <c r="M223" s="365"/>
      <c r="N223" s="365"/>
    </row>
    <row r="224" spans="1:14" x14ac:dyDescent="0.25">
      <c r="A224" s="76"/>
      <c r="B224" s="76"/>
      <c r="C224" s="76"/>
      <c r="D224" s="76"/>
      <c r="E224" s="365"/>
      <c r="F224" s="365"/>
      <c r="G224" s="365"/>
      <c r="H224" s="365"/>
      <c r="I224" s="365"/>
      <c r="J224" s="365"/>
      <c r="K224" s="365"/>
      <c r="L224" s="365"/>
      <c r="M224" s="365"/>
      <c r="N224" s="365"/>
    </row>
    <row r="225" spans="1:14" x14ac:dyDescent="0.25">
      <c r="A225" s="76"/>
      <c r="B225" s="76"/>
      <c r="C225" s="76"/>
      <c r="D225" s="76"/>
      <c r="E225" s="365"/>
      <c r="F225" s="365"/>
      <c r="G225" s="365"/>
      <c r="H225" s="365"/>
      <c r="I225" s="365"/>
      <c r="J225" s="365"/>
      <c r="K225" s="365"/>
      <c r="L225" s="365"/>
      <c r="M225" s="365"/>
      <c r="N225" s="365"/>
    </row>
    <row r="226" spans="1:14" x14ac:dyDescent="0.25">
      <c r="A226" s="76"/>
      <c r="B226" s="76"/>
      <c r="C226" s="76"/>
      <c r="D226" s="76"/>
      <c r="E226" s="365"/>
      <c r="F226" s="365"/>
      <c r="G226" s="365"/>
      <c r="H226" s="365"/>
      <c r="I226" s="365"/>
      <c r="J226" s="365"/>
      <c r="K226" s="365"/>
      <c r="L226" s="365"/>
      <c r="M226" s="365"/>
      <c r="N226" s="365"/>
    </row>
    <row r="227" spans="1:14" x14ac:dyDescent="0.25">
      <c r="A227" s="76"/>
      <c r="B227" s="76"/>
      <c r="C227" s="76"/>
      <c r="D227" s="76"/>
      <c r="E227" s="365"/>
      <c r="F227" s="365"/>
      <c r="G227" s="365"/>
      <c r="H227" s="365"/>
      <c r="I227" s="365"/>
      <c r="J227" s="365"/>
      <c r="K227" s="365"/>
      <c r="L227" s="365"/>
      <c r="M227" s="365"/>
      <c r="N227" s="365"/>
    </row>
    <row r="228" spans="1:14" x14ac:dyDescent="0.25">
      <c r="A228" s="76"/>
      <c r="B228" s="76"/>
      <c r="C228" s="76"/>
      <c r="D228" s="76"/>
      <c r="E228" s="365"/>
      <c r="F228" s="365"/>
      <c r="G228" s="365"/>
      <c r="H228" s="365"/>
      <c r="I228" s="365"/>
      <c r="J228" s="365"/>
      <c r="K228" s="365"/>
      <c r="L228" s="365"/>
      <c r="M228" s="365"/>
      <c r="N228" s="365"/>
    </row>
    <row r="229" spans="1:14" x14ac:dyDescent="0.25">
      <c r="A229" s="76"/>
      <c r="B229" s="76"/>
      <c r="C229" s="76"/>
      <c r="D229" s="76"/>
      <c r="E229" s="365"/>
      <c r="F229" s="365"/>
      <c r="G229" s="365"/>
      <c r="H229" s="365"/>
      <c r="I229" s="365"/>
      <c r="J229" s="365"/>
      <c r="K229" s="365"/>
      <c r="L229" s="365"/>
      <c r="M229" s="365"/>
      <c r="N229" s="365"/>
    </row>
    <row r="230" spans="1:14" x14ac:dyDescent="0.25">
      <c r="A230" s="76"/>
      <c r="B230" s="76"/>
      <c r="C230" s="76"/>
      <c r="D230" s="76"/>
      <c r="E230" s="365"/>
      <c r="F230" s="365"/>
      <c r="G230" s="365"/>
      <c r="H230" s="365"/>
      <c r="I230" s="365"/>
      <c r="J230" s="365"/>
      <c r="K230" s="365"/>
      <c r="L230" s="365"/>
      <c r="M230" s="365"/>
      <c r="N230" s="365"/>
    </row>
    <row r="231" spans="1:14" x14ac:dyDescent="0.25">
      <c r="A231" s="76"/>
      <c r="B231" s="76"/>
      <c r="C231" s="76"/>
      <c r="D231" s="76"/>
      <c r="E231" s="365"/>
      <c r="F231" s="365"/>
      <c r="G231" s="365"/>
      <c r="H231" s="365"/>
      <c r="I231" s="365"/>
      <c r="J231" s="365"/>
      <c r="K231" s="365"/>
      <c r="L231" s="365"/>
      <c r="M231" s="365"/>
      <c r="N231" s="365"/>
    </row>
    <row r="232" spans="1:14" x14ac:dyDescent="0.25">
      <c r="A232" s="76"/>
      <c r="B232" s="76"/>
      <c r="C232" s="76"/>
      <c r="D232" s="76"/>
      <c r="E232" s="365"/>
      <c r="F232" s="365"/>
      <c r="G232" s="365"/>
      <c r="H232" s="365"/>
      <c r="I232" s="365"/>
      <c r="J232" s="365"/>
      <c r="K232" s="365"/>
      <c r="L232" s="365"/>
      <c r="M232" s="365"/>
      <c r="N232" s="365"/>
    </row>
    <row r="233" spans="1:14" x14ac:dyDescent="0.25">
      <c r="A233" s="76"/>
      <c r="B233" s="76"/>
      <c r="C233" s="76"/>
      <c r="D233" s="76"/>
      <c r="E233" s="365"/>
      <c r="F233" s="365"/>
      <c r="G233" s="365"/>
      <c r="H233" s="365"/>
      <c r="I233" s="365"/>
      <c r="J233" s="365"/>
      <c r="K233" s="365"/>
      <c r="L233" s="365"/>
      <c r="M233" s="365"/>
      <c r="N233" s="365"/>
    </row>
    <row r="234" spans="1:14" x14ac:dyDescent="0.25">
      <c r="A234" s="76"/>
      <c r="B234" s="76"/>
      <c r="C234" s="76"/>
      <c r="D234" s="76"/>
      <c r="E234" s="365"/>
      <c r="F234" s="365"/>
      <c r="G234" s="365"/>
      <c r="H234" s="365"/>
      <c r="I234" s="365"/>
      <c r="J234" s="365"/>
      <c r="K234" s="365"/>
      <c r="L234" s="365"/>
      <c r="M234" s="365"/>
      <c r="N234" s="365"/>
    </row>
    <row r="235" spans="1:14" x14ac:dyDescent="0.25">
      <c r="A235" s="76"/>
      <c r="B235" s="76"/>
      <c r="C235" s="76"/>
      <c r="D235" s="76"/>
      <c r="E235" s="365"/>
      <c r="F235" s="365"/>
      <c r="G235" s="365"/>
      <c r="H235" s="365"/>
      <c r="I235" s="365"/>
      <c r="J235" s="365"/>
      <c r="K235" s="365"/>
      <c r="L235" s="365"/>
      <c r="M235" s="365"/>
      <c r="N235" s="365"/>
    </row>
    <row r="236" spans="1:14" x14ac:dyDescent="0.25">
      <c r="A236" s="76"/>
      <c r="B236" s="76"/>
      <c r="C236" s="76"/>
      <c r="D236" s="76"/>
      <c r="E236" s="365"/>
      <c r="F236" s="365"/>
      <c r="G236" s="365"/>
      <c r="H236" s="365"/>
      <c r="I236" s="365"/>
      <c r="J236" s="365"/>
      <c r="K236" s="365"/>
      <c r="L236" s="365"/>
      <c r="M236" s="365"/>
      <c r="N236" s="365"/>
    </row>
    <row r="237" spans="1:14" x14ac:dyDescent="0.25">
      <c r="A237" s="76"/>
      <c r="B237" s="76"/>
      <c r="C237" s="76"/>
      <c r="D237" s="76"/>
      <c r="E237" s="365"/>
      <c r="F237" s="365"/>
      <c r="G237" s="365"/>
      <c r="H237" s="365"/>
      <c r="I237" s="365"/>
      <c r="J237" s="365"/>
      <c r="K237" s="365"/>
      <c r="L237" s="365"/>
      <c r="M237" s="365"/>
      <c r="N237" s="365"/>
    </row>
    <row r="238" spans="1:14" x14ac:dyDescent="0.25">
      <c r="A238" s="76"/>
      <c r="B238" s="76"/>
      <c r="C238" s="76"/>
      <c r="D238" s="76"/>
      <c r="E238" s="365"/>
      <c r="F238" s="365"/>
      <c r="G238" s="365"/>
      <c r="H238" s="365"/>
      <c r="I238" s="365"/>
      <c r="J238" s="365"/>
      <c r="K238" s="365"/>
      <c r="L238" s="365"/>
      <c r="M238" s="365"/>
      <c r="N238" s="365"/>
    </row>
    <row r="239" spans="1:14" x14ac:dyDescent="0.25">
      <c r="A239" s="76"/>
      <c r="B239" s="76"/>
      <c r="C239" s="76"/>
      <c r="D239" s="76"/>
      <c r="E239" s="365"/>
      <c r="F239" s="365"/>
      <c r="G239" s="365"/>
      <c r="H239" s="365"/>
      <c r="I239" s="365"/>
      <c r="J239" s="365"/>
      <c r="K239" s="365"/>
      <c r="L239" s="365"/>
      <c r="M239" s="365"/>
      <c r="N239" s="365"/>
    </row>
    <row r="240" spans="1:14" x14ac:dyDescent="0.25">
      <c r="A240" s="76"/>
      <c r="B240" s="76"/>
      <c r="C240" s="76"/>
      <c r="D240" s="76"/>
      <c r="E240" s="365"/>
      <c r="F240" s="365"/>
      <c r="G240" s="365"/>
      <c r="H240" s="365"/>
      <c r="I240" s="365"/>
      <c r="J240" s="365"/>
      <c r="K240" s="365"/>
      <c r="L240" s="365"/>
      <c r="M240" s="365"/>
      <c r="N240" s="365"/>
    </row>
    <row r="241" spans="1:14" x14ac:dyDescent="0.25">
      <c r="A241" s="76"/>
      <c r="B241" s="76"/>
      <c r="C241" s="76"/>
      <c r="D241" s="76"/>
      <c r="E241" s="365"/>
      <c r="F241" s="365"/>
      <c r="G241" s="365"/>
      <c r="H241" s="365"/>
      <c r="I241" s="365"/>
      <c r="J241" s="365"/>
      <c r="K241" s="365"/>
      <c r="L241" s="365"/>
      <c r="M241" s="365"/>
      <c r="N241" s="365"/>
    </row>
    <row r="242" spans="1:14" x14ac:dyDescent="0.25">
      <c r="A242" s="76"/>
      <c r="B242" s="76"/>
      <c r="C242" s="76"/>
      <c r="D242" s="76"/>
      <c r="E242" s="365"/>
      <c r="F242" s="365"/>
      <c r="G242" s="365"/>
      <c r="H242" s="365"/>
      <c r="I242" s="365"/>
      <c r="J242" s="365"/>
      <c r="K242" s="365"/>
      <c r="L242" s="365"/>
      <c r="M242" s="365"/>
      <c r="N242" s="365"/>
    </row>
    <row r="243" spans="1:14" x14ac:dyDescent="0.25">
      <c r="A243" s="76"/>
      <c r="B243" s="76"/>
      <c r="C243" s="76"/>
      <c r="D243" s="76"/>
      <c r="E243" s="365"/>
      <c r="F243" s="365"/>
      <c r="G243" s="365"/>
      <c r="H243" s="365"/>
      <c r="I243" s="365"/>
      <c r="J243" s="365"/>
      <c r="K243" s="365"/>
      <c r="L243" s="365"/>
      <c r="M243" s="365"/>
      <c r="N243" s="365"/>
    </row>
    <row r="244" spans="1:14" x14ac:dyDescent="0.25">
      <c r="A244" s="76"/>
      <c r="B244" s="76"/>
      <c r="C244" s="76"/>
      <c r="D244" s="76"/>
      <c r="E244" s="365"/>
      <c r="F244" s="365"/>
      <c r="G244" s="365"/>
      <c r="H244" s="365"/>
      <c r="I244" s="365"/>
      <c r="J244" s="365"/>
      <c r="K244" s="365"/>
      <c r="L244" s="365"/>
      <c r="M244" s="365"/>
      <c r="N244" s="365"/>
    </row>
    <row r="245" spans="1:14" x14ac:dyDescent="0.25">
      <c r="A245" s="76"/>
      <c r="B245" s="76"/>
      <c r="C245" s="76"/>
      <c r="D245" s="76"/>
      <c r="E245" s="365"/>
      <c r="F245" s="365"/>
      <c r="G245" s="365"/>
      <c r="H245" s="365"/>
      <c r="I245" s="365"/>
      <c r="J245" s="365"/>
      <c r="K245" s="365"/>
      <c r="L245" s="365"/>
      <c r="M245" s="365"/>
      <c r="N245" s="365"/>
    </row>
    <row r="246" spans="1:14" x14ac:dyDescent="0.25">
      <c r="A246" s="76"/>
      <c r="B246" s="76"/>
      <c r="C246" s="76"/>
      <c r="D246" s="76"/>
      <c r="E246" s="365"/>
      <c r="F246" s="365"/>
      <c r="G246" s="365"/>
      <c r="H246" s="365"/>
      <c r="I246" s="365"/>
      <c r="J246" s="365"/>
      <c r="K246" s="365"/>
      <c r="L246" s="365"/>
      <c r="M246" s="365"/>
      <c r="N246" s="365"/>
    </row>
    <row r="247" spans="1:14" x14ac:dyDescent="0.25">
      <c r="A247" s="76"/>
      <c r="B247" s="76"/>
      <c r="C247" s="76"/>
      <c r="D247" s="76"/>
      <c r="E247" s="365"/>
      <c r="F247" s="365"/>
      <c r="G247" s="365"/>
      <c r="H247" s="365"/>
      <c r="I247" s="365"/>
      <c r="J247" s="365"/>
      <c r="K247" s="365"/>
      <c r="L247" s="365"/>
      <c r="M247" s="365"/>
      <c r="N247" s="365"/>
    </row>
    <row r="248" spans="1:14" x14ac:dyDescent="0.25">
      <c r="A248" s="76"/>
      <c r="B248" s="76"/>
      <c r="C248" s="76"/>
      <c r="D248" s="76"/>
      <c r="E248" s="365"/>
      <c r="F248" s="365"/>
      <c r="G248" s="365"/>
      <c r="H248" s="365"/>
      <c r="I248" s="365"/>
      <c r="J248" s="365"/>
      <c r="K248" s="365"/>
      <c r="L248" s="365"/>
      <c r="M248" s="365"/>
      <c r="N248" s="365"/>
    </row>
    <row r="249" spans="1:14" x14ac:dyDescent="0.25">
      <c r="A249" s="76"/>
      <c r="B249" s="76"/>
      <c r="C249" s="76"/>
      <c r="D249" s="76"/>
      <c r="E249" s="365"/>
      <c r="F249" s="365"/>
      <c r="G249" s="365"/>
      <c r="H249" s="365"/>
      <c r="I249" s="365"/>
      <c r="J249" s="365"/>
      <c r="K249" s="365"/>
      <c r="L249" s="365"/>
      <c r="M249" s="365"/>
      <c r="N249" s="365"/>
    </row>
    <row r="250" spans="1:14" x14ac:dyDescent="0.25">
      <c r="A250" s="76"/>
      <c r="B250" s="76"/>
      <c r="C250" s="76"/>
      <c r="D250" s="76"/>
      <c r="E250" s="365"/>
      <c r="F250" s="365"/>
      <c r="G250" s="365"/>
      <c r="H250" s="365"/>
      <c r="I250" s="365"/>
      <c r="J250" s="365"/>
      <c r="K250" s="365"/>
      <c r="L250" s="365"/>
      <c r="M250" s="365"/>
      <c r="N250" s="365"/>
    </row>
    <row r="251" spans="1:14" x14ac:dyDescent="0.25">
      <c r="A251" s="76"/>
      <c r="B251" s="76"/>
      <c r="C251" s="76"/>
      <c r="D251" s="76"/>
      <c r="E251" s="365"/>
      <c r="F251" s="365"/>
      <c r="G251" s="365"/>
      <c r="H251" s="365"/>
      <c r="I251" s="365"/>
      <c r="J251" s="365"/>
      <c r="K251" s="365"/>
      <c r="L251" s="365"/>
      <c r="M251" s="365"/>
      <c r="N251" s="365"/>
    </row>
    <row r="252" spans="1:14" x14ac:dyDescent="0.25">
      <c r="A252" s="76"/>
      <c r="B252" s="76"/>
      <c r="C252" s="76"/>
      <c r="D252" s="76"/>
      <c r="E252" s="365"/>
      <c r="F252" s="365"/>
      <c r="G252" s="365"/>
      <c r="H252" s="365"/>
      <c r="I252" s="365"/>
      <c r="J252" s="365"/>
      <c r="K252" s="365"/>
      <c r="L252" s="365"/>
      <c r="M252" s="365"/>
      <c r="N252" s="365"/>
    </row>
    <row r="253" spans="1:14" x14ac:dyDescent="0.25">
      <c r="A253" s="76"/>
      <c r="B253" s="76"/>
      <c r="C253" s="76"/>
      <c r="D253" s="76"/>
      <c r="E253" s="365"/>
      <c r="F253" s="365"/>
      <c r="G253" s="365"/>
      <c r="H253" s="365"/>
      <c r="I253" s="365"/>
      <c r="J253" s="365"/>
      <c r="K253" s="365"/>
      <c r="L253" s="365"/>
      <c r="M253" s="365"/>
      <c r="N253" s="365"/>
    </row>
    <row r="254" spans="1:14" x14ac:dyDescent="0.25">
      <c r="A254" s="76"/>
      <c r="B254" s="76"/>
      <c r="C254" s="76"/>
      <c r="D254" s="76"/>
      <c r="E254" s="365"/>
      <c r="F254" s="365"/>
      <c r="G254" s="365"/>
      <c r="H254" s="365"/>
      <c r="I254" s="365"/>
      <c r="J254" s="365"/>
      <c r="K254" s="365"/>
      <c r="L254" s="365"/>
      <c r="M254" s="365"/>
      <c r="N254" s="365"/>
    </row>
    <row r="255" spans="1:14" x14ac:dyDescent="0.25">
      <c r="A255" s="76"/>
      <c r="B255" s="76"/>
      <c r="C255" s="76"/>
      <c r="D255" s="76"/>
      <c r="E255" s="365"/>
      <c r="F255" s="365"/>
      <c r="G255" s="365"/>
      <c r="H255" s="365"/>
      <c r="I255" s="365"/>
      <c r="J255" s="365"/>
      <c r="K255" s="365"/>
      <c r="L255" s="365"/>
      <c r="M255" s="365"/>
      <c r="N255" s="365"/>
    </row>
    <row r="256" spans="1:14" x14ac:dyDescent="0.25">
      <c r="A256" s="76"/>
      <c r="B256" s="76"/>
      <c r="C256" s="76"/>
      <c r="D256" s="76"/>
      <c r="E256" s="365"/>
      <c r="F256" s="365"/>
      <c r="G256" s="365"/>
      <c r="H256" s="365"/>
      <c r="I256" s="365"/>
      <c r="J256" s="365"/>
      <c r="K256" s="365"/>
      <c r="L256" s="365"/>
      <c r="M256" s="365"/>
      <c r="N256" s="365"/>
    </row>
    <row r="257" spans="1:14" x14ac:dyDescent="0.25">
      <c r="A257" s="76"/>
      <c r="B257" s="76"/>
      <c r="C257" s="76"/>
      <c r="D257" s="76"/>
      <c r="E257" s="365"/>
      <c r="F257" s="365"/>
      <c r="G257" s="365"/>
      <c r="H257" s="365"/>
      <c r="I257" s="365"/>
      <c r="J257" s="365"/>
      <c r="K257" s="365"/>
      <c r="L257" s="365"/>
      <c r="M257" s="365"/>
      <c r="N257" s="365"/>
    </row>
    <row r="258" spans="1:14" x14ac:dyDescent="0.25">
      <c r="A258" s="76"/>
      <c r="B258" s="76"/>
      <c r="C258" s="76"/>
      <c r="D258" s="76"/>
      <c r="E258" s="365"/>
      <c r="F258" s="365"/>
      <c r="G258" s="365"/>
      <c r="H258" s="365"/>
      <c r="I258" s="365"/>
      <c r="J258" s="365"/>
      <c r="K258" s="365"/>
      <c r="L258" s="365"/>
      <c r="M258" s="365"/>
      <c r="N258" s="365"/>
    </row>
    <row r="259" spans="1:14" x14ac:dyDescent="0.25">
      <c r="A259" s="76"/>
      <c r="B259" s="76"/>
      <c r="C259" s="76"/>
      <c r="D259" s="76"/>
      <c r="E259" s="365"/>
      <c r="F259" s="365"/>
      <c r="G259" s="365"/>
      <c r="H259" s="365"/>
      <c r="I259" s="365"/>
      <c r="J259" s="365"/>
      <c r="K259" s="365"/>
      <c r="L259" s="365"/>
      <c r="M259" s="365"/>
      <c r="N259" s="365"/>
    </row>
    <row r="260" spans="1:14" x14ac:dyDescent="0.25">
      <c r="A260" s="76"/>
      <c r="B260" s="76"/>
      <c r="C260" s="76"/>
      <c r="D260" s="76"/>
      <c r="E260" s="365"/>
      <c r="F260" s="365"/>
      <c r="G260" s="365"/>
      <c r="H260" s="365"/>
      <c r="I260" s="365"/>
      <c r="J260" s="365"/>
      <c r="K260" s="365"/>
      <c r="L260" s="365"/>
      <c r="M260" s="365"/>
      <c r="N260" s="365"/>
    </row>
    <row r="261" spans="1:14" x14ac:dyDescent="0.25">
      <c r="A261" s="76"/>
      <c r="B261" s="76"/>
      <c r="C261" s="76"/>
      <c r="D261" s="76"/>
      <c r="E261" s="365"/>
      <c r="F261" s="365"/>
      <c r="G261" s="365"/>
      <c r="H261" s="365"/>
      <c r="I261" s="365"/>
      <c r="J261" s="365"/>
      <c r="K261" s="365"/>
      <c r="L261" s="365"/>
      <c r="M261" s="365"/>
      <c r="N261" s="365"/>
    </row>
    <row r="262" spans="1:14" x14ac:dyDescent="0.25">
      <c r="A262" s="76"/>
      <c r="B262" s="76"/>
      <c r="C262" s="76"/>
      <c r="D262" s="76"/>
      <c r="E262" s="365"/>
      <c r="F262" s="365"/>
      <c r="G262" s="365"/>
      <c r="H262" s="365"/>
      <c r="I262" s="365"/>
      <c r="J262" s="365"/>
      <c r="K262" s="365"/>
      <c r="L262" s="365"/>
      <c r="M262" s="365"/>
      <c r="N262" s="365"/>
    </row>
    <row r="263" spans="1:14" x14ac:dyDescent="0.25">
      <c r="A263" s="76"/>
      <c r="B263" s="76"/>
      <c r="C263" s="76"/>
      <c r="D263" s="76"/>
      <c r="E263" s="365"/>
      <c r="F263" s="365"/>
      <c r="G263" s="365"/>
      <c r="H263" s="365"/>
      <c r="I263" s="365"/>
      <c r="J263" s="365"/>
      <c r="K263" s="365"/>
      <c r="L263" s="365"/>
      <c r="M263" s="365"/>
      <c r="N263" s="365"/>
    </row>
    <row r="264" spans="1:14" x14ac:dyDescent="0.25">
      <c r="A264" s="76"/>
      <c r="B264" s="76"/>
      <c r="C264" s="76"/>
      <c r="D264" s="76"/>
      <c r="E264" s="365"/>
      <c r="F264" s="365"/>
      <c r="G264" s="365"/>
      <c r="H264" s="365"/>
      <c r="I264" s="365"/>
      <c r="J264" s="365"/>
      <c r="K264" s="365"/>
      <c r="L264" s="365"/>
      <c r="M264" s="365"/>
      <c r="N264" s="365"/>
    </row>
    <row r="265" spans="1:14" x14ac:dyDescent="0.25">
      <c r="A265" s="76"/>
      <c r="B265" s="76"/>
      <c r="C265" s="76"/>
      <c r="D265" s="76"/>
      <c r="E265" s="365"/>
      <c r="F265" s="365"/>
      <c r="G265" s="365"/>
      <c r="H265" s="365"/>
      <c r="I265" s="365"/>
      <c r="J265" s="365"/>
      <c r="K265" s="365"/>
      <c r="L265" s="365"/>
      <c r="M265" s="365"/>
      <c r="N265" s="365"/>
    </row>
    <row r="266" spans="1:14" x14ac:dyDescent="0.25">
      <c r="A266" s="76"/>
      <c r="B266" s="76"/>
      <c r="C266" s="76"/>
      <c r="D266" s="76"/>
      <c r="E266" s="365"/>
      <c r="F266" s="365"/>
      <c r="G266" s="365"/>
      <c r="H266" s="365"/>
      <c r="I266" s="365"/>
      <c r="J266" s="365"/>
      <c r="K266" s="365"/>
      <c r="L266" s="365"/>
      <c r="M266" s="365"/>
      <c r="N266" s="365"/>
    </row>
    <row r="267" spans="1:14" x14ac:dyDescent="0.25">
      <c r="A267" s="76"/>
      <c r="B267" s="76"/>
      <c r="C267" s="76"/>
      <c r="D267" s="76"/>
      <c r="E267" s="365"/>
      <c r="F267" s="365"/>
      <c r="G267" s="365"/>
      <c r="H267" s="365"/>
      <c r="I267" s="365"/>
      <c r="J267" s="365"/>
      <c r="K267" s="365"/>
      <c r="L267" s="365"/>
      <c r="M267" s="365"/>
      <c r="N267" s="365"/>
    </row>
    <row r="268" spans="1:14" x14ac:dyDescent="0.25">
      <c r="A268" s="76"/>
      <c r="B268" s="76"/>
      <c r="C268" s="76"/>
      <c r="D268" s="76"/>
      <c r="E268" s="365"/>
      <c r="F268" s="365"/>
      <c r="G268" s="365"/>
      <c r="H268" s="365"/>
      <c r="I268" s="365"/>
      <c r="J268" s="365"/>
      <c r="K268" s="365"/>
      <c r="L268" s="365"/>
      <c r="M268" s="365"/>
      <c r="N268" s="365"/>
    </row>
    <row r="269" spans="1:14" x14ac:dyDescent="0.25">
      <c r="A269" s="76"/>
      <c r="B269" s="76"/>
      <c r="C269" s="76"/>
      <c r="D269" s="76"/>
      <c r="E269" s="365"/>
      <c r="F269" s="365"/>
      <c r="G269" s="365"/>
      <c r="H269" s="365"/>
      <c r="I269" s="365"/>
      <c r="J269" s="365"/>
      <c r="K269" s="365"/>
      <c r="L269" s="365"/>
      <c r="M269" s="365"/>
      <c r="N269" s="365"/>
    </row>
    <row r="270" spans="1:14" x14ac:dyDescent="0.25">
      <c r="A270" s="76"/>
      <c r="B270" s="76"/>
      <c r="C270" s="76"/>
      <c r="D270" s="76"/>
      <c r="E270" s="365"/>
      <c r="F270" s="365"/>
      <c r="G270" s="365"/>
      <c r="H270" s="365"/>
      <c r="I270" s="365"/>
      <c r="J270" s="365"/>
      <c r="K270" s="365"/>
      <c r="L270" s="365"/>
      <c r="M270" s="365"/>
      <c r="N270" s="365"/>
    </row>
    <row r="271" spans="1:14" x14ac:dyDescent="0.25">
      <c r="A271" s="76"/>
      <c r="B271" s="76"/>
      <c r="C271" s="76"/>
      <c r="D271" s="76"/>
      <c r="E271" s="365"/>
      <c r="F271" s="365"/>
      <c r="G271" s="365"/>
      <c r="H271" s="365"/>
      <c r="I271" s="365"/>
      <c r="J271" s="365"/>
      <c r="K271" s="365"/>
      <c r="L271" s="365"/>
      <c r="M271" s="365"/>
      <c r="N271" s="365"/>
    </row>
    <row r="272" spans="1:14" x14ac:dyDescent="0.25">
      <c r="A272" s="76"/>
      <c r="B272" s="76"/>
      <c r="C272" s="76"/>
      <c r="D272" s="76"/>
      <c r="E272" s="365"/>
      <c r="F272" s="365"/>
      <c r="G272" s="365"/>
      <c r="H272" s="365"/>
      <c r="I272" s="365"/>
      <c r="J272" s="365"/>
      <c r="K272" s="365"/>
      <c r="L272" s="365"/>
      <c r="M272" s="365"/>
      <c r="N272" s="365"/>
    </row>
    <row r="273" spans="1:14" x14ac:dyDescent="0.25">
      <c r="A273" s="76"/>
      <c r="B273" s="76"/>
      <c r="C273" s="76"/>
      <c r="D273" s="76"/>
      <c r="E273" s="365"/>
      <c r="F273" s="365"/>
      <c r="G273" s="365"/>
      <c r="H273" s="365"/>
      <c r="I273" s="365"/>
      <c r="J273" s="365"/>
      <c r="K273" s="365"/>
      <c r="L273" s="365"/>
      <c r="M273" s="365"/>
      <c r="N273" s="365"/>
    </row>
    <row r="274" spans="1:14" x14ac:dyDescent="0.25">
      <c r="A274" s="76"/>
      <c r="B274" s="76"/>
      <c r="C274" s="76"/>
      <c r="D274" s="76"/>
      <c r="E274" s="365"/>
      <c r="F274" s="365"/>
      <c r="G274" s="365"/>
      <c r="H274" s="365"/>
      <c r="I274" s="365"/>
      <c r="J274" s="365"/>
      <c r="K274" s="365"/>
      <c r="L274" s="365"/>
      <c r="M274" s="365"/>
      <c r="N274" s="365"/>
    </row>
    <row r="275" spans="1:14" x14ac:dyDescent="0.25">
      <c r="A275" s="76"/>
      <c r="B275" s="76"/>
      <c r="C275" s="76"/>
      <c r="D275" s="76"/>
      <c r="E275" s="365"/>
      <c r="F275" s="365"/>
      <c r="G275" s="365"/>
      <c r="H275" s="365"/>
      <c r="I275" s="365"/>
      <c r="J275" s="365"/>
      <c r="K275" s="365"/>
      <c r="L275" s="365"/>
      <c r="M275" s="365"/>
      <c r="N275" s="365"/>
    </row>
    <row r="276" spans="1:14" x14ac:dyDescent="0.25">
      <c r="A276" s="76"/>
      <c r="B276" s="76"/>
      <c r="C276" s="76"/>
      <c r="D276" s="76"/>
      <c r="E276" s="365"/>
      <c r="F276" s="365"/>
      <c r="G276" s="365"/>
      <c r="H276" s="365"/>
      <c r="I276" s="365"/>
      <c r="J276" s="365"/>
      <c r="K276" s="365"/>
      <c r="L276" s="365"/>
      <c r="M276" s="365"/>
      <c r="N276" s="365"/>
    </row>
    <row r="277" spans="1:14" x14ac:dyDescent="0.25">
      <c r="A277" s="76"/>
      <c r="B277" s="76"/>
      <c r="C277" s="76"/>
      <c r="D277" s="76"/>
      <c r="E277" s="365"/>
      <c r="F277" s="365"/>
      <c r="G277" s="365"/>
      <c r="H277" s="365"/>
      <c r="I277" s="365"/>
      <c r="J277" s="365"/>
      <c r="K277" s="365"/>
      <c r="L277" s="365"/>
      <c r="M277" s="365"/>
      <c r="N277" s="365"/>
    </row>
    <row r="278" spans="1:14" x14ac:dyDescent="0.25">
      <c r="A278" s="76"/>
      <c r="B278" s="76"/>
      <c r="C278" s="76"/>
      <c r="D278" s="76"/>
      <c r="E278" s="365"/>
      <c r="F278" s="365"/>
      <c r="G278" s="365"/>
      <c r="H278" s="365"/>
      <c r="I278" s="365"/>
      <c r="J278" s="365"/>
      <c r="K278" s="365"/>
      <c r="L278" s="365"/>
      <c r="M278" s="365"/>
      <c r="N278" s="365"/>
    </row>
    <row r="279" spans="1:14" x14ac:dyDescent="0.25">
      <c r="A279" s="76"/>
      <c r="B279" s="76"/>
      <c r="C279" s="76"/>
      <c r="D279" s="76"/>
      <c r="E279" s="365"/>
      <c r="F279" s="365"/>
      <c r="G279" s="365"/>
      <c r="H279" s="365"/>
      <c r="I279" s="365"/>
      <c r="J279" s="365"/>
      <c r="K279" s="365"/>
      <c r="L279" s="365"/>
      <c r="M279" s="365"/>
      <c r="N279" s="365"/>
    </row>
    <row r="280" spans="1:14" x14ac:dyDescent="0.25">
      <c r="A280" s="76"/>
      <c r="B280" s="76"/>
      <c r="C280" s="76"/>
      <c r="D280" s="76"/>
      <c r="E280" s="365"/>
      <c r="F280" s="365"/>
      <c r="G280" s="365"/>
      <c r="H280" s="365"/>
      <c r="I280" s="365"/>
      <c r="J280" s="365"/>
      <c r="K280" s="365"/>
      <c r="L280" s="365"/>
      <c r="M280" s="365"/>
      <c r="N280" s="365"/>
    </row>
    <row r="281" spans="1:14" x14ac:dyDescent="0.25">
      <c r="A281" s="76"/>
      <c r="B281" s="76"/>
      <c r="C281" s="76"/>
      <c r="D281" s="76"/>
      <c r="E281" s="365"/>
      <c r="F281" s="365"/>
      <c r="G281" s="365"/>
      <c r="H281" s="365"/>
      <c r="I281" s="365"/>
      <c r="J281" s="365"/>
      <c r="K281" s="365"/>
      <c r="L281" s="365"/>
      <c r="M281" s="365"/>
      <c r="N281" s="365"/>
    </row>
    <row r="282" spans="1:14" x14ac:dyDescent="0.25">
      <c r="A282" s="76"/>
      <c r="B282" s="76"/>
      <c r="C282" s="76"/>
      <c r="D282" s="76"/>
      <c r="E282" s="365"/>
      <c r="F282" s="365"/>
      <c r="G282" s="365"/>
      <c r="H282" s="365"/>
      <c r="I282" s="365"/>
      <c r="J282" s="365"/>
      <c r="K282" s="365"/>
      <c r="L282" s="365"/>
      <c r="M282" s="365"/>
      <c r="N282" s="365"/>
    </row>
    <row r="283" spans="1:14" x14ac:dyDescent="0.25">
      <c r="A283" s="76"/>
      <c r="B283" s="76"/>
      <c r="C283" s="76"/>
      <c r="D283" s="76"/>
      <c r="E283" s="365"/>
      <c r="F283" s="365"/>
      <c r="G283" s="365"/>
      <c r="H283" s="365"/>
      <c r="I283" s="365"/>
      <c r="J283" s="365"/>
      <c r="K283" s="365"/>
      <c r="L283" s="365"/>
      <c r="M283" s="365"/>
      <c r="N283" s="365"/>
    </row>
    <row r="284" spans="1:14" x14ac:dyDescent="0.25">
      <c r="A284" s="76"/>
      <c r="B284" s="76"/>
      <c r="C284" s="76"/>
      <c r="D284" s="76"/>
      <c r="E284" s="365"/>
      <c r="F284" s="365"/>
      <c r="G284" s="365"/>
      <c r="H284" s="365"/>
      <c r="I284" s="365"/>
      <c r="J284" s="365"/>
      <c r="K284" s="365"/>
      <c r="L284" s="365"/>
      <c r="M284" s="365"/>
      <c r="N284" s="365"/>
    </row>
    <row r="285" spans="1:14" x14ac:dyDescent="0.25">
      <c r="A285" s="76"/>
      <c r="B285" s="76"/>
      <c r="C285" s="76"/>
      <c r="D285" s="76"/>
      <c r="E285" s="365"/>
      <c r="F285" s="365"/>
      <c r="G285" s="365"/>
      <c r="H285" s="365"/>
      <c r="I285" s="365"/>
      <c r="J285" s="365"/>
      <c r="K285" s="365"/>
      <c r="L285" s="365"/>
      <c r="M285" s="365"/>
      <c r="N285" s="365"/>
    </row>
    <row r="286" spans="1:14" x14ac:dyDescent="0.25">
      <c r="A286" s="76"/>
      <c r="B286" s="76"/>
      <c r="C286" s="76"/>
      <c r="D286" s="76"/>
      <c r="E286" s="365"/>
      <c r="F286" s="365"/>
      <c r="G286" s="365"/>
      <c r="H286" s="365"/>
      <c r="I286" s="365"/>
      <c r="J286" s="365"/>
      <c r="K286" s="365"/>
      <c r="L286" s="365"/>
      <c r="M286" s="365"/>
      <c r="N286" s="365"/>
    </row>
    <row r="287" spans="1:14" x14ac:dyDescent="0.25">
      <c r="A287" s="76"/>
      <c r="B287" s="76"/>
      <c r="C287" s="76"/>
      <c r="D287" s="76"/>
      <c r="E287" s="365"/>
      <c r="F287" s="365"/>
      <c r="G287" s="365"/>
      <c r="H287" s="365"/>
      <c r="I287" s="365"/>
      <c r="J287" s="365"/>
      <c r="K287" s="365"/>
      <c r="L287" s="365"/>
      <c r="M287" s="365"/>
      <c r="N287" s="365"/>
    </row>
    <row r="288" spans="1:14" x14ac:dyDescent="0.25">
      <c r="A288" s="76"/>
      <c r="B288" s="76"/>
      <c r="C288" s="76"/>
      <c r="D288" s="76"/>
      <c r="E288" s="365"/>
      <c r="F288" s="365"/>
      <c r="G288" s="365"/>
      <c r="H288" s="365"/>
      <c r="I288" s="365"/>
      <c r="J288" s="365"/>
      <c r="K288" s="365"/>
      <c r="L288" s="365"/>
      <c r="M288" s="365"/>
      <c r="N288" s="365"/>
    </row>
    <row r="289" spans="1:14" x14ac:dyDescent="0.25">
      <c r="A289" s="76"/>
      <c r="B289" s="76"/>
      <c r="C289" s="76"/>
      <c r="D289" s="76"/>
      <c r="E289" s="365"/>
      <c r="F289" s="365"/>
      <c r="G289" s="365"/>
      <c r="H289" s="365"/>
      <c r="I289" s="365"/>
      <c r="J289" s="365"/>
      <c r="K289" s="365"/>
      <c r="L289" s="365"/>
      <c r="M289" s="365"/>
      <c r="N289" s="365"/>
    </row>
    <row r="290" spans="1:14" x14ac:dyDescent="0.25">
      <c r="A290" s="76"/>
      <c r="B290" s="76"/>
      <c r="C290" s="76"/>
      <c r="D290" s="76"/>
      <c r="E290" s="365"/>
      <c r="F290" s="365"/>
      <c r="G290" s="365"/>
      <c r="H290" s="365"/>
      <c r="I290" s="365"/>
      <c r="J290" s="365"/>
      <c r="K290" s="365"/>
      <c r="L290" s="365"/>
      <c r="M290" s="365"/>
      <c r="N290" s="365"/>
    </row>
    <row r="291" spans="1:14" x14ac:dyDescent="0.25">
      <c r="A291" s="76"/>
      <c r="B291" s="76"/>
      <c r="C291" s="76"/>
      <c r="D291" s="76"/>
      <c r="E291" s="365"/>
      <c r="F291" s="365"/>
      <c r="G291" s="365"/>
      <c r="H291" s="365"/>
      <c r="I291" s="365"/>
      <c r="J291" s="365"/>
      <c r="K291" s="365"/>
      <c r="L291" s="365"/>
      <c r="M291" s="365"/>
      <c r="N291" s="365"/>
    </row>
    <row r="292" spans="1:14" x14ac:dyDescent="0.25">
      <c r="A292" s="76"/>
      <c r="B292" s="76"/>
      <c r="C292" s="76"/>
      <c r="D292" s="76"/>
      <c r="E292" s="365"/>
      <c r="F292" s="365"/>
      <c r="G292" s="365"/>
      <c r="H292" s="365"/>
      <c r="I292" s="365"/>
      <c r="J292" s="365"/>
      <c r="K292" s="365"/>
      <c r="L292" s="365"/>
      <c r="M292" s="365"/>
      <c r="N292" s="365"/>
    </row>
    <row r="293" spans="1:14" x14ac:dyDescent="0.25">
      <c r="A293" s="76"/>
      <c r="B293" s="76"/>
      <c r="C293" s="76"/>
      <c r="D293" s="76"/>
      <c r="E293" s="365"/>
      <c r="F293" s="365"/>
      <c r="G293" s="365"/>
      <c r="H293" s="365"/>
      <c r="I293" s="365"/>
      <c r="J293" s="365"/>
      <c r="K293" s="365"/>
      <c r="L293" s="365"/>
      <c r="M293" s="365"/>
      <c r="N293" s="365"/>
    </row>
    <row r="294" spans="1:14" x14ac:dyDescent="0.25">
      <c r="A294" s="76"/>
      <c r="B294" s="76"/>
      <c r="C294" s="76"/>
      <c r="D294" s="76"/>
      <c r="E294" s="365"/>
      <c r="F294" s="365"/>
      <c r="G294" s="365"/>
      <c r="H294" s="365"/>
      <c r="I294" s="365"/>
      <c r="J294" s="365"/>
      <c r="K294" s="365"/>
      <c r="L294" s="365"/>
      <c r="M294" s="365"/>
      <c r="N294" s="365"/>
    </row>
    <row r="295" spans="1:14" x14ac:dyDescent="0.25">
      <c r="A295" s="76"/>
      <c r="B295" s="76"/>
      <c r="C295" s="76"/>
      <c r="D295" s="76"/>
      <c r="E295" s="365"/>
      <c r="F295" s="365"/>
      <c r="G295" s="365"/>
      <c r="H295" s="365"/>
      <c r="I295" s="365"/>
      <c r="J295" s="365"/>
      <c r="K295" s="365"/>
      <c r="L295" s="365"/>
      <c r="M295" s="365"/>
      <c r="N295" s="365"/>
    </row>
    <row r="296" spans="1:14" x14ac:dyDescent="0.25">
      <c r="A296" s="76"/>
      <c r="B296" s="76"/>
      <c r="C296" s="76"/>
      <c r="D296" s="76"/>
      <c r="E296" s="365"/>
      <c r="F296" s="365"/>
      <c r="G296" s="365"/>
      <c r="H296" s="365"/>
      <c r="I296" s="365"/>
      <c r="J296" s="365"/>
      <c r="K296" s="365"/>
      <c r="L296" s="365"/>
      <c r="M296" s="365"/>
      <c r="N296" s="365"/>
    </row>
    <row r="297" spans="1:14" x14ac:dyDescent="0.25">
      <c r="A297" s="76"/>
      <c r="B297" s="76"/>
      <c r="C297" s="76"/>
      <c r="D297" s="76"/>
      <c r="E297" s="365"/>
      <c r="F297" s="365"/>
      <c r="G297" s="365"/>
      <c r="H297" s="365"/>
      <c r="I297" s="365"/>
      <c r="J297" s="365"/>
      <c r="K297" s="365"/>
      <c r="L297" s="365"/>
      <c r="M297" s="365"/>
      <c r="N297" s="365"/>
    </row>
    <row r="298" spans="1:14" x14ac:dyDescent="0.25">
      <c r="A298" s="76"/>
      <c r="B298" s="76"/>
      <c r="C298" s="76"/>
      <c r="D298" s="76"/>
      <c r="E298" s="365"/>
      <c r="F298" s="365"/>
      <c r="G298" s="365"/>
      <c r="H298" s="365"/>
      <c r="I298" s="365"/>
      <c r="J298" s="365"/>
      <c r="K298" s="365"/>
      <c r="L298" s="365"/>
      <c r="M298" s="365"/>
      <c r="N298" s="365"/>
    </row>
    <row r="299" spans="1:14" x14ac:dyDescent="0.25">
      <c r="A299" s="76"/>
      <c r="B299" s="76"/>
      <c r="C299" s="76"/>
      <c r="D299" s="76"/>
      <c r="E299" s="365"/>
      <c r="F299" s="365"/>
      <c r="G299" s="365"/>
      <c r="H299" s="365"/>
      <c r="I299" s="365"/>
      <c r="J299" s="365"/>
      <c r="K299" s="365"/>
      <c r="L299" s="365"/>
      <c r="M299" s="365"/>
      <c r="N299" s="365"/>
    </row>
    <row r="300" spans="1:14" x14ac:dyDescent="0.25">
      <c r="A300" s="76"/>
      <c r="B300" s="76"/>
      <c r="C300" s="76"/>
      <c r="D300" s="76"/>
      <c r="E300" s="365"/>
      <c r="F300" s="365"/>
      <c r="G300" s="365"/>
      <c r="H300" s="365"/>
      <c r="I300" s="365"/>
      <c r="J300" s="365"/>
      <c r="K300" s="365"/>
      <c r="L300" s="365"/>
      <c r="M300" s="365"/>
      <c r="N300" s="365"/>
    </row>
    <row r="301" spans="1:14" x14ac:dyDescent="0.25">
      <c r="A301" s="76"/>
      <c r="B301" s="76"/>
      <c r="C301" s="76"/>
      <c r="D301" s="76"/>
      <c r="E301" s="365"/>
      <c r="F301" s="365"/>
      <c r="G301" s="365"/>
      <c r="H301" s="365"/>
      <c r="I301" s="365"/>
      <c r="J301" s="365"/>
      <c r="K301" s="365"/>
      <c r="L301" s="365"/>
      <c r="M301" s="365"/>
      <c r="N301" s="365"/>
    </row>
    <row r="302" spans="1:14" x14ac:dyDescent="0.25">
      <c r="A302" s="76"/>
      <c r="B302" s="76"/>
      <c r="C302" s="76"/>
      <c r="D302" s="76"/>
      <c r="E302" s="365"/>
      <c r="F302" s="365"/>
      <c r="G302" s="365"/>
      <c r="H302" s="365"/>
      <c r="I302" s="365"/>
      <c r="J302" s="365"/>
      <c r="K302" s="365"/>
      <c r="L302" s="365"/>
      <c r="M302" s="365"/>
      <c r="N302" s="365"/>
    </row>
    <row r="303" spans="1:14" x14ac:dyDescent="0.25">
      <c r="A303" s="76"/>
      <c r="B303" s="76"/>
      <c r="C303" s="76"/>
      <c r="D303" s="76"/>
      <c r="E303" s="365"/>
      <c r="F303" s="365"/>
      <c r="G303" s="365"/>
      <c r="H303" s="365"/>
      <c r="I303" s="365"/>
      <c r="J303" s="365"/>
      <c r="K303" s="365"/>
      <c r="L303" s="365"/>
      <c r="M303" s="365"/>
      <c r="N303" s="365"/>
    </row>
    <row r="304" spans="1:14" x14ac:dyDescent="0.25">
      <c r="A304" s="76"/>
      <c r="B304" s="76"/>
      <c r="C304" s="76"/>
      <c r="D304" s="76"/>
      <c r="E304" s="365"/>
      <c r="F304" s="365"/>
      <c r="G304" s="365"/>
      <c r="H304" s="365"/>
      <c r="I304" s="365"/>
      <c r="J304" s="365"/>
      <c r="K304" s="365"/>
      <c r="L304" s="365"/>
      <c r="M304" s="365"/>
      <c r="N304" s="365"/>
    </row>
    <row r="305" spans="1:14" x14ac:dyDescent="0.25">
      <c r="A305" s="76"/>
      <c r="B305" s="76"/>
      <c r="C305" s="76"/>
      <c r="D305" s="76"/>
      <c r="E305" s="365"/>
      <c r="F305" s="365"/>
      <c r="G305" s="365"/>
      <c r="H305" s="365"/>
      <c r="I305" s="365"/>
      <c r="J305" s="365"/>
      <c r="K305" s="365"/>
      <c r="L305" s="365"/>
      <c r="M305" s="365"/>
      <c r="N305" s="365"/>
    </row>
    <row r="306" spans="1:14" x14ac:dyDescent="0.25">
      <c r="A306" s="76"/>
      <c r="B306" s="76"/>
      <c r="C306" s="76"/>
      <c r="D306" s="76"/>
      <c r="E306" s="365"/>
      <c r="F306" s="365"/>
      <c r="G306" s="365"/>
      <c r="H306" s="365"/>
      <c r="I306" s="365"/>
      <c r="J306" s="365"/>
      <c r="K306" s="365"/>
      <c r="L306" s="365"/>
      <c r="M306" s="365"/>
      <c r="N306" s="365"/>
    </row>
    <row r="307" spans="1:14" x14ac:dyDescent="0.25">
      <c r="A307" s="76"/>
      <c r="B307" s="76"/>
      <c r="C307" s="76"/>
      <c r="D307" s="76"/>
      <c r="E307" s="365"/>
      <c r="F307" s="365"/>
      <c r="G307" s="365"/>
      <c r="H307" s="365"/>
      <c r="I307" s="365"/>
      <c r="J307" s="365"/>
      <c r="K307" s="365"/>
      <c r="L307" s="365"/>
      <c r="M307" s="365"/>
      <c r="N307" s="365"/>
    </row>
    <row r="308" spans="1:14" x14ac:dyDescent="0.25">
      <c r="A308" s="76"/>
      <c r="B308" s="76"/>
      <c r="C308" s="76"/>
      <c r="D308" s="76"/>
      <c r="E308" s="365"/>
      <c r="F308" s="365"/>
      <c r="G308" s="365"/>
      <c r="H308" s="365"/>
      <c r="I308" s="365"/>
      <c r="J308" s="365"/>
      <c r="K308" s="365"/>
      <c r="L308" s="365"/>
      <c r="M308" s="365"/>
      <c r="N308" s="365"/>
    </row>
    <row r="309" spans="1:14" x14ac:dyDescent="0.25">
      <c r="A309" s="76"/>
      <c r="B309" s="76"/>
      <c r="C309" s="76"/>
      <c r="D309" s="76"/>
      <c r="E309" s="365"/>
      <c r="F309" s="365"/>
      <c r="G309" s="365"/>
      <c r="H309" s="365"/>
      <c r="I309" s="365"/>
      <c r="J309" s="365"/>
      <c r="K309" s="365"/>
      <c r="L309" s="365"/>
      <c r="M309" s="365"/>
      <c r="N309" s="365"/>
    </row>
    <row r="310" spans="1:14" x14ac:dyDescent="0.25">
      <c r="A310" s="76"/>
      <c r="B310" s="76"/>
      <c r="C310" s="76"/>
      <c r="D310" s="76"/>
      <c r="E310" s="365"/>
      <c r="F310" s="365"/>
      <c r="G310" s="365"/>
      <c r="H310" s="365"/>
      <c r="I310" s="365"/>
      <c r="J310" s="365"/>
      <c r="K310" s="365"/>
      <c r="L310" s="365"/>
      <c r="M310" s="365"/>
      <c r="N310" s="365"/>
    </row>
    <row r="311" spans="1:14" x14ac:dyDescent="0.25">
      <c r="A311" s="76"/>
      <c r="B311" s="76"/>
      <c r="C311" s="76"/>
      <c r="D311" s="76"/>
      <c r="E311" s="365"/>
      <c r="F311" s="365"/>
      <c r="G311" s="365"/>
      <c r="H311" s="365"/>
      <c r="I311" s="365"/>
      <c r="J311" s="365"/>
      <c r="K311" s="365"/>
      <c r="L311" s="365"/>
      <c r="M311" s="365"/>
      <c r="N311" s="365"/>
    </row>
    <row r="312" spans="1:14" x14ac:dyDescent="0.25">
      <c r="A312" s="76"/>
      <c r="B312" s="76"/>
      <c r="C312" s="76"/>
      <c r="D312" s="76"/>
      <c r="E312" s="365"/>
      <c r="F312" s="365"/>
      <c r="G312" s="365"/>
      <c r="H312" s="365"/>
      <c r="I312" s="365"/>
      <c r="J312" s="365"/>
      <c r="K312" s="365"/>
      <c r="L312" s="365"/>
      <c r="M312" s="365"/>
      <c r="N312" s="365"/>
    </row>
    <row r="313" spans="1:14" x14ac:dyDescent="0.25">
      <c r="A313" s="76"/>
      <c r="B313" s="76"/>
      <c r="C313" s="76"/>
      <c r="D313" s="76"/>
      <c r="E313" s="365"/>
      <c r="F313" s="365"/>
      <c r="G313" s="365"/>
      <c r="H313" s="365"/>
      <c r="I313" s="365"/>
      <c r="J313" s="365"/>
      <c r="K313" s="365"/>
      <c r="L313" s="365"/>
      <c r="M313" s="365"/>
      <c r="N313" s="365"/>
    </row>
    <row r="314" spans="1:14" x14ac:dyDescent="0.25">
      <c r="A314" s="76"/>
      <c r="B314" s="76"/>
      <c r="C314" s="76"/>
      <c r="D314" s="76"/>
      <c r="E314" s="365"/>
      <c r="F314" s="365"/>
      <c r="G314" s="365"/>
      <c r="H314" s="365"/>
      <c r="I314" s="365"/>
      <c r="J314" s="365"/>
      <c r="K314" s="365"/>
      <c r="L314" s="365"/>
      <c r="M314" s="365"/>
      <c r="N314" s="365"/>
    </row>
    <row r="315" spans="1:14" x14ac:dyDescent="0.25">
      <c r="A315" s="76"/>
      <c r="B315" s="76"/>
      <c r="C315" s="76"/>
      <c r="D315" s="76"/>
      <c r="E315" s="365"/>
      <c r="F315" s="365"/>
      <c r="G315" s="365"/>
      <c r="H315" s="365"/>
      <c r="I315" s="365"/>
      <c r="J315" s="365"/>
      <c r="K315" s="365"/>
      <c r="L315" s="365"/>
      <c r="M315" s="365"/>
      <c r="N315" s="365"/>
    </row>
    <row r="316" spans="1:14" x14ac:dyDescent="0.25">
      <c r="A316" s="76"/>
      <c r="B316" s="76"/>
      <c r="C316" s="76"/>
      <c r="D316" s="76"/>
      <c r="E316" s="365"/>
      <c r="F316" s="365"/>
      <c r="G316" s="365"/>
      <c r="H316" s="365"/>
      <c r="I316" s="365"/>
      <c r="J316" s="365"/>
      <c r="K316" s="365"/>
      <c r="L316" s="365"/>
      <c r="M316" s="365"/>
      <c r="N316" s="365"/>
    </row>
    <row r="317" spans="1:14" x14ac:dyDescent="0.25">
      <c r="A317" s="76"/>
      <c r="B317" s="76"/>
      <c r="C317" s="76"/>
      <c r="D317" s="76"/>
      <c r="E317" s="365"/>
      <c r="F317" s="365"/>
      <c r="G317" s="365"/>
      <c r="H317" s="365"/>
      <c r="I317" s="365"/>
      <c r="J317" s="365"/>
      <c r="K317" s="365"/>
      <c r="L317" s="365"/>
      <c r="M317" s="365"/>
      <c r="N317" s="365"/>
    </row>
    <row r="318" spans="1:14" x14ac:dyDescent="0.25">
      <c r="A318" s="76"/>
      <c r="B318" s="76"/>
      <c r="C318" s="76"/>
      <c r="D318" s="76"/>
      <c r="E318" s="365"/>
      <c r="F318" s="365"/>
      <c r="G318" s="365"/>
      <c r="H318" s="365"/>
      <c r="I318" s="365"/>
      <c r="J318" s="365"/>
      <c r="K318" s="365"/>
      <c r="L318" s="365"/>
      <c r="M318" s="365"/>
      <c r="N318" s="365"/>
    </row>
    <row r="319" spans="1:14" x14ac:dyDescent="0.25">
      <c r="A319" s="76"/>
      <c r="B319" s="76"/>
      <c r="C319" s="76"/>
      <c r="D319" s="76"/>
      <c r="E319" s="365"/>
      <c r="F319" s="365"/>
      <c r="G319" s="365"/>
      <c r="H319" s="365"/>
      <c r="I319" s="365"/>
      <c r="J319" s="365"/>
      <c r="K319" s="365"/>
      <c r="L319" s="365"/>
      <c r="M319" s="365"/>
      <c r="N319" s="365"/>
    </row>
    <row r="320" spans="1:14" x14ac:dyDescent="0.25">
      <c r="A320" s="76"/>
      <c r="B320" s="76"/>
      <c r="C320" s="76"/>
      <c r="D320" s="76"/>
      <c r="E320" s="365"/>
      <c r="F320" s="365"/>
      <c r="G320" s="365"/>
      <c r="H320" s="365"/>
      <c r="I320" s="365"/>
      <c r="J320" s="365"/>
      <c r="K320" s="365"/>
      <c r="L320" s="365"/>
      <c r="M320" s="365"/>
      <c r="N320" s="365"/>
    </row>
    <row r="321" spans="1:14" x14ac:dyDescent="0.25">
      <c r="A321" s="76"/>
      <c r="B321" s="76"/>
      <c r="C321" s="76"/>
      <c r="D321" s="76"/>
      <c r="E321" s="365"/>
      <c r="F321" s="365"/>
      <c r="G321" s="365"/>
      <c r="H321" s="365"/>
      <c r="I321" s="365"/>
      <c r="J321" s="365"/>
      <c r="K321" s="365"/>
      <c r="L321" s="365"/>
      <c r="M321" s="365"/>
      <c r="N321" s="365"/>
    </row>
    <row r="322" spans="1:14" x14ac:dyDescent="0.25">
      <c r="A322" s="76"/>
      <c r="B322" s="76"/>
      <c r="C322" s="76"/>
      <c r="D322" s="76"/>
      <c r="E322" s="365"/>
      <c r="F322" s="365"/>
      <c r="G322" s="365"/>
      <c r="H322" s="365"/>
      <c r="I322" s="365"/>
      <c r="J322" s="365"/>
      <c r="K322" s="365"/>
      <c r="L322" s="365"/>
      <c r="M322" s="365"/>
      <c r="N322" s="365"/>
    </row>
    <row r="323" spans="1:14" x14ac:dyDescent="0.25">
      <c r="A323" s="365"/>
      <c r="B323" s="365"/>
      <c r="C323" s="365"/>
      <c r="D323" s="365"/>
      <c r="E323" s="365"/>
      <c r="F323" s="365"/>
      <c r="G323" s="365"/>
      <c r="H323" s="365"/>
      <c r="I323" s="365"/>
      <c r="J323" s="365"/>
      <c r="K323" s="365"/>
      <c r="L323" s="365"/>
      <c r="M323" s="365"/>
      <c r="N323" s="365"/>
    </row>
    <row r="324" spans="1:14" x14ac:dyDescent="0.25">
      <c r="A324" s="365"/>
      <c r="B324" s="365"/>
      <c r="C324" s="365"/>
      <c r="D324" s="365"/>
      <c r="E324" s="365"/>
      <c r="F324" s="365"/>
      <c r="G324" s="365"/>
      <c r="H324" s="365"/>
      <c r="I324" s="365"/>
      <c r="J324" s="365"/>
      <c r="K324" s="365"/>
      <c r="L324" s="365"/>
      <c r="M324" s="365"/>
      <c r="N324" s="365"/>
    </row>
    <row r="325" spans="1:14" x14ac:dyDescent="0.25">
      <c r="A325" s="365"/>
      <c r="B325" s="365"/>
      <c r="C325" s="365"/>
      <c r="D325" s="365"/>
      <c r="E325" s="365"/>
      <c r="F325" s="365"/>
      <c r="G325" s="365"/>
      <c r="H325" s="365"/>
      <c r="I325" s="365"/>
      <c r="J325" s="365"/>
      <c r="K325" s="365"/>
      <c r="L325" s="365"/>
      <c r="M325" s="365"/>
      <c r="N325" s="365"/>
    </row>
  </sheetData>
  <mergeCells count="78">
    <mergeCell ref="A5:D5"/>
    <mergeCell ref="A1:D1"/>
    <mergeCell ref="A2:D2"/>
    <mergeCell ref="A3:D3"/>
    <mergeCell ref="A4:B4"/>
    <mergeCell ref="C4:D4"/>
    <mergeCell ref="B25:C25"/>
    <mergeCell ref="A6:D6"/>
    <mergeCell ref="B7:C7"/>
    <mergeCell ref="B8:C8"/>
    <mergeCell ref="B9:C9"/>
    <mergeCell ref="B10:C10"/>
    <mergeCell ref="B11:C11"/>
    <mergeCell ref="B12:C12"/>
    <mergeCell ref="A13:D13"/>
    <mergeCell ref="A14:D14"/>
    <mergeCell ref="A15:D15"/>
    <mergeCell ref="A16:D16"/>
    <mergeCell ref="A51:D51"/>
    <mergeCell ref="A26:D26"/>
    <mergeCell ref="A27:D27"/>
    <mergeCell ref="A28:D28"/>
    <mergeCell ref="A34:B34"/>
    <mergeCell ref="A35:D35"/>
    <mergeCell ref="A36:D36"/>
    <mergeCell ref="A37:D37"/>
    <mergeCell ref="A38:D38"/>
    <mergeCell ref="A39:D39"/>
    <mergeCell ref="A49:B49"/>
    <mergeCell ref="A50:D50"/>
    <mergeCell ref="B74:C74"/>
    <mergeCell ref="A52:D52"/>
    <mergeCell ref="A53:D53"/>
    <mergeCell ref="A54:D54"/>
    <mergeCell ref="A66:B66"/>
    <mergeCell ref="A67:D67"/>
    <mergeCell ref="A68:D68"/>
    <mergeCell ref="A69:D69"/>
    <mergeCell ref="A70:D70"/>
    <mergeCell ref="A71:D71"/>
    <mergeCell ref="B72:C72"/>
    <mergeCell ref="B73:C73"/>
    <mergeCell ref="B101:C101"/>
    <mergeCell ref="B75:C75"/>
    <mergeCell ref="A76:C76"/>
    <mergeCell ref="A77:D77"/>
    <mergeCell ref="A85:B85"/>
    <mergeCell ref="A86:D86"/>
    <mergeCell ref="A88:D88"/>
    <mergeCell ref="A89:D89"/>
    <mergeCell ref="A90:D90"/>
    <mergeCell ref="A98:B98"/>
    <mergeCell ref="A99:D99"/>
    <mergeCell ref="B100:C100"/>
    <mergeCell ref="A120:D120"/>
    <mergeCell ref="B102:C102"/>
    <mergeCell ref="B103:C103"/>
    <mergeCell ref="B104:C104"/>
    <mergeCell ref="B105:C105"/>
    <mergeCell ref="A106:D106"/>
    <mergeCell ref="A107:D107"/>
    <mergeCell ref="A108:D108"/>
    <mergeCell ref="B109:D109"/>
    <mergeCell ref="A113:B113"/>
    <mergeCell ref="A118:B118"/>
    <mergeCell ref="A119:C119"/>
    <mergeCell ref="A132:C132"/>
    <mergeCell ref="A121:D121"/>
    <mergeCell ref="A122:D122"/>
    <mergeCell ref="A123:D123"/>
    <mergeCell ref="A124:D124"/>
    <mergeCell ref="B125:C125"/>
    <mergeCell ref="B126:C126"/>
    <mergeCell ref="B127:C127"/>
    <mergeCell ref="B128:C128"/>
    <mergeCell ref="B129:C129"/>
    <mergeCell ref="A130:C130"/>
    <mergeCell ref="B131:C131"/>
  </mergeCells>
  <printOptions horizontalCentered="1"/>
  <pageMargins left="0.43307086614173229" right="0.43307086614173229" top="0.9055118110236221" bottom="0.70866141732283472" header="0.31496062992125984" footer="0.31496062992125984"/>
  <pageSetup paperSize="9" scale="83" fitToHeight="0" orientation="portrait" r:id="rId1"/>
  <headerFooter alignWithMargins="0"/>
  <rowBreaks count="1" manualBreakCount="1">
    <brk id="50" max="16383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25"/>
  <sheetViews>
    <sheetView topLeftCell="A46" zoomScaleNormal="100" zoomScaleSheetLayoutView="100" workbookViewId="0">
      <selection activeCell="A46" sqref="A1:XFD1048576"/>
    </sheetView>
  </sheetViews>
  <sheetFormatPr defaultColWidth="9.140625" defaultRowHeight="15" x14ac:dyDescent="0.25"/>
  <cols>
    <col min="1" max="1" width="15.28515625" style="364" customWidth="1"/>
    <col min="2" max="2" width="56.7109375" style="364" customWidth="1"/>
    <col min="3" max="3" width="12.42578125" style="364" customWidth="1"/>
    <col min="4" max="4" width="26.85546875" style="364" customWidth="1"/>
    <col min="5" max="5" width="43.5703125" style="364" bestFit="1" customWidth="1"/>
    <col min="6" max="6" width="25.85546875" style="364" bestFit="1" customWidth="1"/>
    <col min="7" max="7" width="112.42578125" style="364" customWidth="1"/>
    <col min="8" max="8" width="9.140625" style="364"/>
    <col min="9" max="9" width="16.140625" style="364" bestFit="1" customWidth="1"/>
    <col min="10" max="16384" width="9.140625" style="364"/>
  </cols>
  <sheetData>
    <row r="1" spans="1:14" ht="15" customHeight="1" x14ac:dyDescent="0.25">
      <c r="A1" s="620" t="s">
        <v>586</v>
      </c>
      <c r="B1" s="620"/>
      <c r="C1" s="620"/>
      <c r="D1" s="620"/>
      <c r="E1" s="28"/>
      <c r="F1" s="365"/>
      <c r="G1" s="365"/>
      <c r="H1" s="365"/>
      <c r="I1" s="365"/>
      <c r="J1" s="365"/>
      <c r="K1" s="365"/>
      <c r="L1" s="365"/>
      <c r="M1" s="365"/>
      <c r="N1" s="365"/>
    </row>
    <row r="2" spans="1:14" ht="15" customHeight="1" thickBot="1" x14ac:dyDescent="0.3">
      <c r="A2" s="620" t="s">
        <v>402</v>
      </c>
      <c r="B2" s="620"/>
      <c r="C2" s="620"/>
      <c r="D2" s="620"/>
      <c r="E2" s="365"/>
      <c r="F2" s="365"/>
      <c r="G2" s="365"/>
      <c r="H2" s="365"/>
      <c r="I2" s="365"/>
      <c r="J2" s="365"/>
      <c r="K2" s="365"/>
      <c r="L2" s="365"/>
      <c r="M2" s="365"/>
      <c r="N2" s="365"/>
    </row>
    <row r="3" spans="1:14" ht="21.75" customHeight="1" x14ac:dyDescent="0.25">
      <c r="A3" s="621" t="s">
        <v>111</v>
      </c>
      <c r="B3" s="622"/>
      <c r="C3" s="622"/>
      <c r="D3" s="623"/>
      <c r="E3" s="365"/>
      <c r="F3" s="365"/>
      <c r="G3" s="365"/>
      <c r="H3" s="365"/>
      <c r="I3" s="365"/>
      <c r="J3" s="365"/>
      <c r="K3" s="365"/>
      <c r="L3" s="365"/>
      <c r="M3" s="365"/>
      <c r="N3" s="365"/>
    </row>
    <row r="4" spans="1:14" x14ac:dyDescent="0.25">
      <c r="A4" s="624" t="s">
        <v>365</v>
      </c>
      <c r="B4" s="625"/>
      <c r="C4" s="626" t="s">
        <v>366</v>
      </c>
      <c r="D4" s="625"/>
      <c r="E4" s="365"/>
      <c r="F4" s="365"/>
      <c r="G4" s="365"/>
      <c r="H4" s="365"/>
      <c r="I4" s="365"/>
      <c r="J4" s="365"/>
      <c r="K4" s="365"/>
      <c r="L4" s="365"/>
      <c r="M4" s="365"/>
      <c r="N4" s="365"/>
    </row>
    <row r="5" spans="1:14" x14ac:dyDescent="0.25">
      <c r="A5" s="618" t="s">
        <v>316</v>
      </c>
      <c r="B5" s="590"/>
      <c r="C5" s="590"/>
      <c r="D5" s="619"/>
      <c r="E5" s="365"/>
      <c r="F5" s="365"/>
      <c r="G5" s="365"/>
      <c r="H5" s="365"/>
      <c r="I5" s="365"/>
      <c r="J5" s="365"/>
      <c r="K5" s="365"/>
      <c r="L5" s="365"/>
      <c r="M5" s="365"/>
      <c r="N5" s="365"/>
    </row>
    <row r="6" spans="1:14" ht="15.75" x14ac:dyDescent="0.25">
      <c r="A6" s="606" t="s">
        <v>317</v>
      </c>
      <c r="B6" s="607"/>
      <c r="C6" s="607"/>
      <c r="D6" s="608"/>
      <c r="E6" s="365"/>
      <c r="F6" s="365"/>
      <c r="G6" s="365"/>
      <c r="H6" s="365"/>
      <c r="I6" s="365"/>
      <c r="J6" s="365"/>
      <c r="K6" s="365"/>
      <c r="L6" s="365"/>
      <c r="M6" s="365"/>
      <c r="N6" s="365"/>
    </row>
    <row r="7" spans="1:14" x14ac:dyDescent="0.25">
      <c r="A7" s="401">
        <v>1</v>
      </c>
      <c r="B7" s="609" t="s">
        <v>318</v>
      </c>
      <c r="C7" s="609"/>
      <c r="D7" s="293" t="s">
        <v>327</v>
      </c>
      <c r="E7" s="365"/>
      <c r="F7" s="365"/>
      <c r="G7" s="365"/>
      <c r="H7" s="365"/>
      <c r="I7" s="365"/>
      <c r="J7" s="365"/>
      <c r="K7" s="365"/>
      <c r="L7" s="365"/>
      <c r="M7" s="365"/>
      <c r="N7" s="365"/>
    </row>
    <row r="8" spans="1:14" x14ac:dyDescent="0.25">
      <c r="A8" s="401">
        <v>2</v>
      </c>
      <c r="B8" s="609" t="s">
        <v>320</v>
      </c>
      <c r="C8" s="609"/>
      <c r="D8" s="269" t="s">
        <v>328</v>
      </c>
      <c r="E8" s="365"/>
      <c r="F8" s="365"/>
      <c r="G8" s="365"/>
      <c r="H8" s="365"/>
      <c r="I8" s="365"/>
      <c r="J8" s="365"/>
      <c r="K8" s="365"/>
      <c r="L8" s="365"/>
      <c r="M8" s="365"/>
      <c r="N8" s="365"/>
    </row>
    <row r="9" spans="1:14" x14ac:dyDescent="0.25">
      <c r="A9" s="401">
        <v>3</v>
      </c>
      <c r="B9" s="610" t="s">
        <v>18</v>
      </c>
      <c r="C9" s="610"/>
      <c r="D9" s="252">
        <v>0</v>
      </c>
      <c r="E9" s="365"/>
      <c r="F9" s="365"/>
      <c r="G9" s="365"/>
      <c r="H9" s="365"/>
      <c r="I9" s="365"/>
      <c r="J9" s="365"/>
      <c r="K9" s="365"/>
      <c r="L9" s="365"/>
      <c r="M9" s="365"/>
      <c r="N9" s="365"/>
    </row>
    <row r="10" spans="1:14" x14ac:dyDescent="0.25">
      <c r="A10" s="401">
        <v>4</v>
      </c>
      <c r="B10" s="610" t="s">
        <v>322</v>
      </c>
      <c r="C10" s="610"/>
      <c r="D10" s="269" t="s">
        <v>329</v>
      </c>
      <c r="E10" s="365"/>
      <c r="F10" s="365"/>
      <c r="G10" s="365"/>
      <c r="H10" s="365"/>
      <c r="I10" s="365"/>
      <c r="J10" s="365"/>
      <c r="K10" s="365"/>
      <c r="L10" s="365"/>
      <c r="M10" s="365"/>
      <c r="N10" s="365"/>
    </row>
    <row r="11" spans="1:14" x14ac:dyDescent="0.25">
      <c r="A11" s="401">
        <v>5</v>
      </c>
      <c r="B11" s="611" t="s">
        <v>323</v>
      </c>
      <c r="C11" s="611"/>
      <c r="D11" s="269" t="s">
        <v>393</v>
      </c>
      <c r="E11" s="365"/>
      <c r="F11" s="365"/>
      <c r="G11" s="365"/>
      <c r="H11" s="365"/>
      <c r="I11" s="365"/>
      <c r="J11" s="365"/>
      <c r="K11" s="365"/>
      <c r="L11" s="365"/>
      <c r="M11" s="365"/>
      <c r="N11" s="365"/>
    </row>
    <row r="12" spans="1:14" x14ac:dyDescent="0.25">
      <c r="A12" s="401">
        <v>6</v>
      </c>
      <c r="B12" s="566" t="s">
        <v>324</v>
      </c>
      <c r="C12" s="566"/>
      <c r="D12" s="294">
        <v>44927</v>
      </c>
      <c r="E12" s="365"/>
      <c r="F12" s="365"/>
      <c r="G12" s="365"/>
      <c r="H12" s="365"/>
      <c r="I12" s="365"/>
      <c r="J12" s="365"/>
      <c r="K12" s="365"/>
      <c r="L12" s="365"/>
      <c r="M12" s="365"/>
      <c r="N12" s="365"/>
    </row>
    <row r="13" spans="1:14" x14ac:dyDescent="0.25">
      <c r="A13" s="612"/>
      <c r="B13" s="613"/>
      <c r="C13" s="613"/>
      <c r="D13" s="614"/>
      <c r="E13" s="365"/>
      <c r="F13" s="365"/>
      <c r="G13" s="365"/>
      <c r="H13" s="365"/>
      <c r="I13" s="365"/>
      <c r="J13" s="365"/>
      <c r="K13" s="365"/>
      <c r="L13" s="365"/>
      <c r="M13" s="365"/>
      <c r="N13" s="365"/>
    </row>
    <row r="14" spans="1:14" x14ac:dyDescent="0.25">
      <c r="A14" s="556" t="s">
        <v>325</v>
      </c>
      <c r="B14" s="557"/>
      <c r="C14" s="557"/>
      <c r="D14" s="558"/>
      <c r="E14" s="365"/>
      <c r="F14" s="365"/>
      <c r="G14" s="365"/>
      <c r="H14" s="365"/>
      <c r="I14" s="365"/>
      <c r="J14" s="365"/>
      <c r="K14" s="365"/>
      <c r="L14" s="365"/>
      <c r="M14" s="365"/>
      <c r="N14" s="365"/>
    </row>
    <row r="15" spans="1:14" x14ac:dyDescent="0.25">
      <c r="A15" s="556" t="s">
        <v>326</v>
      </c>
      <c r="B15" s="557"/>
      <c r="C15" s="557"/>
      <c r="D15" s="558"/>
      <c r="E15" s="365"/>
      <c r="F15" s="365"/>
      <c r="G15" s="365"/>
      <c r="H15" s="365"/>
      <c r="I15" s="365"/>
      <c r="J15" s="365"/>
      <c r="K15" s="365"/>
      <c r="L15" s="365"/>
      <c r="M15" s="365"/>
      <c r="N15" s="365"/>
    </row>
    <row r="16" spans="1:14" x14ac:dyDescent="0.25">
      <c r="A16" s="615"/>
      <c r="B16" s="616"/>
      <c r="C16" s="616"/>
      <c r="D16" s="617"/>
      <c r="E16" s="365"/>
      <c r="F16" s="365"/>
      <c r="G16" s="365"/>
      <c r="H16" s="365"/>
      <c r="I16" s="365"/>
      <c r="J16" s="365"/>
      <c r="K16" s="365"/>
      <c r="L16" s="365"/>
      <c r="M16" s="365"/>
      <c r="N16" s="365"/>
    </row>
    <row r="17" spans="1:14" x14ac:dyDescent="0.25">
      <c r="A17" s="261" t="s">
        <v>31</v>
      </c>
      <c r="B17" s="399" t="s">
        <v>24</v>
      </c>
      <c r="C17" s="403" t="s">
        <v>4</v>
      </c>
      <c r="D17" s="263" t="s">
        <v>5</v>
      </c>
      <c r="E17" s="365"/>
      <c r="F17" s="77"/>
      <c r="G17" s="365"/>
      <c r="H17" s="365"/>
      <c r="I17" s="365"/>
      <c r="J17" s="365"/>
      <c r="K17" s="365"/>
      <c r="L17" s="365"/>
      <c r="M17" s="365"/>
      <c r="N17" s="365"/>
    </row>
    <row r="18" spans="1:14" x14ac:dyDescent="0.25">
      <c r="A18" s="401" t="s">
        <v>0</v>
      </c>
      <c r="B18" s="272" t="s">
        <v>40</v>
      </c>
      <c r="C18" s="402">
        <v>1</v>
      </c>
      <c r="D18" s="274">
        <f>D9</f>
        <v>0</v>
      </c>
      <c r="E18" s="365"/>
      <c r="F18" s="365"/>
      <c r="G18" s="365"/>
      <c r="H18" s="365"/>
      <c r="I18" s="365"/>
      <c r="J18" s="365"/>
      <c r="K18" s="365"/>
      <c r="L18" s="365"/>
      <c r="M18" s="365"/>
      <c r="N18" s="365"/>
    </row>
    <row r="19" spans="1:14" x14ac:dyDescent="0.25">
      <c r="A19" s="401" t="s">
        <v>1</v>
      </c>
      <c r="B19" s="272" t="s">
        <v>41</v>
      </c>
      <c r="C19" s="275">
        <v>0</v>
      </c>
      <c r="D19" s="274">
        <f>C19*$D$18</f>
        <v>0</v>
      </c>
      <c r="E19" s="365"/>
      <c r="F19" s="365"/>
      <c r="G19" s="365"/>
      <c r="H19" s="365"/>
      <c r="I19" s="365"/>
      <c r="J19" s="365"/>
      <c r="K19" s="365"/>
      <c r="L19" s="365"/>
      <c r="M19" s="365"/>
      <c r="N19" s="365"/>
    </row>
    <row r="20" spans="1:14" x14ac:dyDescent="0.25">
      <c r="A20" s="401" t="s">
        <v>2</v>
      </c>
      <c r="B20" s="272" t="s">
        <v>42</v>
      </c>
      <c r="C20" s="275">
        <v>0.2</v>
      </c>
      <c r="D20" s="274">
        <f t="shared" ref="D20:D24" si="0">C20*$D$18</f>
        <v>0</v>
      </c>
      <c r="E20" s="365"/>
      <c r="F20" s="365"/>
      <c r="G20" s="365"/>
      <c r="H20" s="365"/>
      <c r="I20" s="365"/>
      <c r="J20" s="365"/>
      <c r="K20" s="365"/>
      <c r="L20" s="365"/>
      <c r="M20" s="365"/>
      <c r="N20" s="365"/>
    </row>
    <row r="21" spans="1:14" x14ac:dyDescent="0.25">
      <c r="A21" s="401" t="s">
        <v>3</v>
      </c>
      <c r="B21" s="282" t="s">
        <v>43</v>
      </c>
      <c r="C21" s="275">
        <v>0</v>
      </c>
      <c r="D21" s="274">
        <f t="shared" si="0"/>
        <v>0</v>
      </c>
      <c r="E21" s="365"/>
      <c r="F21" s="77"/>
      <c r="G21" s="365"/>
      <c r="H21" s="365"/>
      <c r="I21" s="365"/>
      <c r="J21" s="365"/>
      <c r="K21" s="365"/>
      <c r="L21" s="365"/>
      <c r="M21" s="365"/>
      <c r="N21" s="365"/>
    </row>
    <row r="22" spans="1:14" x14ac:dyDescent="0.25">
      <c r="A22" s="401" t="s">
        <v>7</v>
      </c>
      <c r="B22" s="272" t="s">
        <v>21</v>
      </c>
      <c r="C22" s="275">
        <v>0</v>
      </c>
      <c r="D22" s="274">
        <f t="shared" si="0"/>
        <v>0</v>
      </c>
      <c r="E22" s="365"/>
      <c r="F22" s="365"/>
      <c r="G22" s="365"/>
      <c r="H22" s="365"/>
      <c r="I22" s="365"/>
      <c r="J22" s="365"/>
      <c r="K22" s="365"/>
      <c r="L22" s="365"/>
      <c r="M22" s="365"/>
      <c r="N22" s="365"/>
    </row>
    <row r="23" spans="1:14" x14ac:dyDescent="0.25">
      <c r="A23" s="401" t="s">
        <v>8</v>
      </c>
      <c r="B23" s="272" t="s">
        <v>22</v>
      </c>
      <c r="C23" s="275">
        <v>0</v>
      </c>
      <c r="D23" s="274">
        <f t="shared" si="0"/>
        <v>0</v>
      </c>
      <c r="E23" s="365"/>
      <c r="F23" s="365"/>
      <c r="G23" s="365"/>
      <c r="H23" s="365"/>
      <c r="I23" s="365"/>
      <c r="J23" s="365"/>
      <c r="K23" s="365"/>
      <c r="L23" s="365"/>
      <c r="M23" s="365"/>
      <c r="N23" s="365"/>
    </row>
    <row r="24" spans="1:14" x14ac:dyDescent="0.25">
      <c r="A24" s="401" t="s">
        <v>19</v>
      </c>
      <c r="B24" s="272" t="s">
        <v>23</v>
      </c>
      <c r="C24" s="275">
        <v>0</v>
      </c>
      <c r="D24" s="274">
        <f t="shared" si="0"/>
        <v>0</v>
      </c>
      <c r="E24" s="365"/>
      <c r="F24" s="365"/>
      <c r="G24" s="365"/>
      <c r="H24" s="365"/>
      <c r="I24" s="365"/>
      <c r="J24" s="365"/>
      <c r="K24" s="365"/>
      <c r="L24" s="365"/>
      <c r="M24" s="365"/>
      <c r="N24" s="365"/>
    </row>
    <row r="25" spans="1:14" x14ac:dyDescent="0.25">
      <c r="A25" s="85"/>
      <c r="B25" s="605" t="s">
        <v>6</v>
      </c>
      <c r="C25" s="605"/>
      <c r="D25" s="82">
        <f>SUM(D18:D24)</f>
        <v>0</v>
      </c>
      <c r="E25" s="365"/>
      <c r="F25" s="365"/>
      <c r="G25" s="365"/>
      <c r="H25" s="365"/>
      <c r="I25" s="365"/>
      <c r="J25" s="365"/>
      <c r="K25" s="365"/>
      <c r="L25" s="365"/>
      <c r="M25" s="365"/>
      <c r="N25" s="365"/>
    </row>
    <row r="26" spans="1:14" x14ac:dyDescent="0.25">
      <c r="A26" s="628"/>
      <c r="B26" s="629"/>
      <c r="C26" s="629"/>
      <c r="D26" s="630"/>
      <c r="E26" s="365"/>
      <c r="F26" s="365"/>
      <c r="G26" s="365"/>
      <c r="H26" s="365"/>
      <c r="I26" s="365"/>
      <c r="J26" s="365"/>
      <c r="K26" s="365"/>
      <c r="L26" s="365"/>
      <c r="M26" s="365"/>
      <c r="N26" s="365"/>
    </row>
    <row r="27" spans="1:14" s="31" customFormat="1" ht="30.75" customHeight="1" x14ac:dyDescent="0.25">
      <c r="A27" s="556" t="s">
        <v>116</v>
      </c>
      <c r="B27" s="595"/>
      <c r="C27" s="595"/>
      <c r="D27" s="596"/>
      <c r="E27" s="30"/>
      <c r="F27" s="30"/>
      <c r="G27" s="30"/>
      <c r="H27" s="30"/>
      <c r="I27" s="30"/>
      <c r="J27" s="30"/>
      <c r="K27" s="30"/>
      <c r="L27" s="30"/>
      <c r="M27" s="30"/>
      <c r="N27" s="30"/>
    </row>
    <row r="28" spans="1:14" x14ac:dyDescent="0.25">
      <c r="A28" s="628"/>
      <c r="B28" s="629"/>
      <c r="C28" s="629"/>
      <c r="D28" s="630"/>
      <c r="E28" s="365"/>
      <c r="F28" s="365"/>
      <c r="G28" s="365"/>
      <c r="H28" s="365"/>
      <c r="I28" s="365"/>
      <c r="J28" s="365"/>
      <c r="K28" s="365"/>
      <c r="L28" s="365"/>
      <c r="M28" s="365"/>
      <c r="N28" s="365"/>
    </row>
    <row r="29" spans="1:14" x14ac:dyDescent="0.25">
      <c r="A29" s="261" t="s">
        <v>32</v>
      </c>
      <c r="B29" s="258" t="s">
        <v>59</v>
      </c>
      <c r="C29" s="257"/>
      <c r="D29" s="270"/>
      <c r="E29" s="365"/>
      <c r="F29" s="365"/>
      <c r="G29" s="365"/>
      <c r="H29" s="365"/>
      <c r="I29" s="365"/>
      <c r="J29" s="365"/>
      <c r="K29" s="365"/>
      <c r="L29" s="365"/>
      <c r="M29" s="365"/>
      <c r="N29" s="365"/>
    </row>
    <row r="30" spans="1:14" x14ac:dyDescent="0.25">
      <c r="A30" s="261" t="s">
        <v>60</v>
      </c>
      <c r="B30" s="369" t="s">
        <v>368</v>
      </c>
      <c r="C30" s="403" t="s">
        <v>4</v>
      </c>
      <c r="D30" s="263" t="s">
        <v>16</v>
      </c>
      <c r="E30" s="365"/>
      <c r="F30" s="365"/>
      <c r="G30" s="365"/>
      <c r="H30" s="365"/>
      <c r="I30" s="365"/>
      <c r="J30" s="365"/>
      <c r="K30" s="365"/>
      <c r="L30" s="365"/>
      <c r="M30" s="365"/>
      <c r="N30" s="365"/>
    </row>
    <row r="31" spans="1:14" x14ac:dyDescent="0.25">
      <c r="A31" s="280" t="s">
        <v>0</v>
      </c>
      <c r="B31" s="278" t="s">
        <v>39</v>
      </c>
      <c r="C31" s="285">
        <v>8.3299999999999999E-2</v>
      </c>
      <c r="D31" s="279">
        <f>$D$25*C31</f>
        <v>0</v>
      </c>
      <c r="E31" s="365"/>
      <c r="F31" s="365"/>
      <c r="G31" s="365"/>
      <c r="H31" s="365"/>
      <c r="I31" s="365"/>
      <c r="J31" s="365"/>
      <c r="K31" s="365"/>
      <c r="L31" s="365"/>
      <c r="M31" s="365"/>
      <c r="N31" s="365"/>
    </row>
    <row r="32" spans="1:14" x14ac:dyDescent="0.25">
      <c r="A32" s="280" t="s">
        <v>1</v>
      </c>
      <c r="B32" s="278" t="s">
        <v>84</v>
      </c>
      <c r="C32" s="285">
        <v>8.3299999999999999E-2</v>
      </c>
      <c r="D32" s="279">
        <f t="shared" ref="D32:D33" si="1">$D$25*C32</f>
        <v>0</v>
      </c>
      <c r="E32" s="365"/>
      <c r="F32" s="365"/>
      <c r="G32" s="365"/>
      <c r="H32" s="365"/>
      <c r="I32" s="365"/>
      <c r="J32" s="365"/>
      <c r="K32" s="365"/>
      <c r="L32" s="365"/>
      <c r="M32" s="365"/>
      <c r="N32" s="365"/>
    </row>
    <row r="33" spans="1:14" x14ac:dyDescent="0.25">
      <c r="A33" s="280" t="s">
        <v>2</v>
      </c>
      <c r="B33" s="278" t="s">
        <v>85</v>
      </c>
      <c r="C33" s="345">
        <v>2.7799999999999998E-2</v>
      </c>
      <c r="D33" s="279">
        <f t="shared" si="1"/>
        <v>0</v>
      </c>
      <c r="E33" s="365"/>
      <c r="F33" s="365"/>
      <c r="G33" s="365"/>
      <c r="H33" s="365"/>
      <c r="I33" s="365"/>
      <c r="J33" s="365"/>
      <c r="K33" s="365"/>
      <c r="L33" s="365"/>
      <c r="M33" s="365"/>
      <c r="N33" s="365"/>
    </row>
    <row r="34" spans="1:14" x14ac:dyDescent="0.25">
      <c r="A34" s="585" t="s">
        <v>29</v>
      </c>
      <c r="B34" s="586"/>
      <c r="C34" s="86">
        <f>SUM(C31:C33)</f>
        <v>0.19439999999999999</v>
      </c>
      <c r="D34" s="84">
        <f>SUM(D31:D33)</f>
        <v>0</v>
      </c>
      <c r="E34" s="365"/>
      <c r="F34" s="365"/>
      <c r="G34" s="365"/>
      <c r="H34" s="365"/>
      <c r="I34" s="365"/>
      <c r="J34" s="365"/>
      <c r="K34" s="365"/>
      <c r="L34" s="365"/>
      <c r="M34" s="365"/>
      <c r="N34" s="365"/>
    </row>
    <row r="35" spans="1:14" x14ac:dyDescent="0.25">
      <c r="A35" s="567"/>
      <c r="B35" s="568"/>
      <c r="C35" s="568"/>
      <c r="D35" s="627"/>
      <c r="E35" s="365"/>
      <c r="F35" s="365"/>
      <c r="G35" s="365"/>
      <c r="H35" s="365"/>
      <c r="I35" s="365"/>
      <c r="J35" s="365"/>
      <c r="K35" s="365"/>
      <c r="L35" s="365"/>
      <c r="M35" s="365"/>
      <c r="N35" s="365"/>
    </row>
    <row r="36" spans="1:14" ht="28.5" customHeight="1" x14ac:dyDescent="0.25">
      <c r="A36" s="556" t="s">
        <v>86</v>
      </c>
      <c r="B36" s="557"/>
      <c r="C36" s="557"/>
      <c r="D36" s="558"/>
      <c r="E36" s="365"/>
      <c r="F36" s="365"/>
      <c r="G36" s="365"/>
      <c r="H36" s="365"/>
      <c r="I36" s="365"/>
      <c r="J36" s="365"/>
      <c r="K36" s="365"/>
      <c r="L36" s="365"/>
      <c r="M36" s="365"/>
      <c r="N36" s="365"/>
    </row>
    <row r="37" spans="1:14" ht="30" customHeight="1" x14ac:dyDescent="0.25">
      <c r="A37" s="556" t="s">
        <v>117</v>
      </c>
      <c r="B37" s="557"/>
      <c r="C37" s="557"/>
      <c r="D37" s="558"/>
      <c r="E37" s="365"/>
      <c r="F37" s="365"/>
      <c r="G37" s="365"/>
      <c r="H37" s="365"/>
      <c r="I37" s="365"/>
      <c r="J37" s="365"/>
      <c r="K37" s="365"/>
      <c r="L37" s="365"/>
      <c r="M37" s="365"/>
      <c r="N37" s="365"/>
    </row>
    <row r="38" spans="1:14" ht="47.25" customHeight="1" x14ac:dyDescent="0.25">
      <c r="A38" s="597" t="s">
        <v>585</v>
      </c>
      <c r="B38" s="598"/>
      <c r="C38" s="598"/>
      <c r="D38" s="599"/>
      <c r="E38" s="365"/>
      <c r="F38" s="365"/>
      <c r="G38" s="365"/>
      <c r="H38" s="365"/>
      <c r="I38" s="365"/>
      <c r="J38" s="365"/>
      <c r="K38" s="365"/>
      <c r="L38" s="365"/>
      <c r="M38" s="365"/>
      <c r="N38" s="365"/>
    </row>
    <row r="39" spans="1:14" x14ac:dyDescent="0.25">
      <c r="A39" s="628"/>
      <c r="B39" s="629"/>
      <c r="C39" s="629"/>
      <c r="D39" s="630"/>
      <c r="E39" s="365"/>
      <c r="F39" s="365"/>
      <c r="G39" s="365"/>
      <c r="H39" s="365"/>
      <c r="I39" s="365"/>
      <c r="J39" s="365"/>
      <c r="K39" s="365"/>
      <c r="L39" s="365"/>
      <c r="M39" s="365"/>
      <c r="N39" s="365"/>
    </row>
    <row r="40" spans="1:14" x14ac:dyDescent="0.25">
      <c r="A40" s="261" t="s">
        <v>61</v>
      </c>
      <c r="B40" s="257" t="s">
        <v>112</v>
      </c>
      <c r="C40" s="403" t="s">
        <v>4</v>
      </c>
      <c r="D40" s="263" t="s">
        <v>16</v>
      </c>
      <c r="E40" s="365"/>
      <c r="F40" s="365"/>
      <c r="G40" s="365"/>
      <c r="H40" s="365"/>
      <c r="I40" s="365"/>
      <c r="J40" s="365"/>
      <c r="K40" s="365"/>
      <c r="L40" s="365"/>
      <c r="M40" s="365"/>
      <c r="N40" s="365"/>
    </row>
    <row r="41" spans="1:14" x14ac:dyDescent="0.25">
      <c r="A41" s="276" t="s">
        <v>0</v>
      </c>
      <c r="B41" s="366" t="s">
        <v>10</v>
      </c>
      <c r="C41" s="283">
        <v>0.2</v>
      </c>
      <c r="D41" s="279">
        <f>C41*$D$25</f>
        <v>0</v>
      </c>
      <c r="E41" s="365"/>
      <c r="F41" s="365"/>
      <c r="G41" s="365"/>
      <c r="H41" s="365"/>
      <c r="I41" s="365"/>
      <c r="J41" s="365"/>
      <c r="K41" s="365"/>
      <c r="L41" s="365"/>
      <c r="M41" s="365"/>
      <c r="N41" s="365"/>
    </row>
    <row r="42" spans="1:14" x14ac:dyDescent="0.25">
      <c r="A42" s="276" t="s">
        <v>1</v>
      </c>
      <c r="B42" s="366" t="s">
        <v>20</v>
      </c>
      <c r="C42" s="283">
        <v>2.5000000000000001E-2</v>
      </c>
      <c r="D42" s="279">
        <f t="shared" ref="D42:D48" si="2">C42*$D$25</f>
        <v>0</v>
      </c>
      <c r="E42" s="365"/>
      <c r="F42" s="365"/>
      <c r="G42" s="365"/>
      <c r="H42" s="365"/>
      <c r="I42" s="365"/>
      <c r="J42" s="365"/>
      <c r="K42" s="365"/>
      <c r="L42" s="365"/>
      <c r="M42" s="365"/>
      <c r="N42" s="365"/>
    </row>
    <row r="43" spans="1:14" x14ac:dyDescent="0.25">
      <c r="A43" s="276" t="s">
        <v>2</v>
      </c>
      <c r="B43" s="366" t="s">
        <v>62</v>
      </c>
      <c r="C43" s="283">
        <v>0.03</v>
      </c>
      <c r="D43" s="279">
        <f t="shared" si="2"/>
        <v>0</v>
      </c>
      <c r="E43" s="365"/>
      <c r="F43" s="365"/>
      <c r="G43" s="365"/>
      <c r="H43" s="365"/>
      <c r="I43" s="365"/>
      <c r="J43" s="365"/>
      <c r="K43" s="365"/>
      <c r="L43" s="365"/>
      <c r="M43" s="365"/>
      <c r="N43" s="365"/>
    </row>
    <row r="44" spans="1:14" x14ac:dyDescent="0.25">
      <c r="A44" s="276" t="s">
        <v>3</v>
      </c>
      <c r="B44" s="366" t="s">
        <v>11</v>
      </c>
      <c r="C44" s="283">
        <v>1.4999999999999999E-2</v>
      </c>
      <c r="D44" s="279">
        <f t="shared" si="2"/>
        <v>0</v>
      </c>
      <c r="E44" s="365"/>
      <c r="F44" s="365"/>
      <c r="G44" s="365"/>
      <c r="H44" s="365"/>
      <c r="I44" s="365"/>
      <c r="J44" s="365"/>
      <c r="K44" s="365"/>
      <c r="L44" s="365"/>
      <c r="M44" s="365"/>
      <c r="N44" s="365"/>
    </row>
    <row r="45" spans="1:14" x14ac:dyDescent="0.25">
      <c r="A45" s="276" t="s">
        <v>7</v>
      </c>
      <c r="B45" s="366" t="s">
        <v>12</v>
      </c>
      <c r="C45" s="283">
        <v>0.01</v>
      </c>
      <c r="D45" s="279">
        <f t="shared" si="2"/>
        <v>0</v>
      </c>
      <c r="E45" s="365"/>
      <c r="F45" s="365"/>
      <c r="G45" s="365"/>
      <c r="H45" s="365"/>
      <c r="I45" s="365"/>
      <c r="J45" s="365"/>
      <c r="K45" s="365"/>
      <c r="L45" s="365"/>
      <c r="M45" s="365"/>
      <c r="N45" s="365"/>
    </row>
    <row r="46" spans="1:14" x14ac:dyDescent="0.25">
      <c r="A46" s="276" t="s">
        <v>8</v>
      </c>
      <c r="B46" s="366" t="s">
        <v>15</v>
      </c>
      <c r="C46" s="283">
        <v>6.0000000000000001E-3</v>
      </c>
      <c r="D46" s="279">
        <f t="shared" si="2"/>
        <v>0</v>
      </c>
      <c r="E46" s="365"/>
      <c r="F46" s="365"/>
      <c r="G46" s="365"/>
      <c r="H46" s="365"/>
      <c r="I46" s="365"/>
      <c r="J46" s="365"/>
      <c r="K46" s="365"/>
      <c r="L46" s="365"/>
      <c r="M46" s="365"/>
      <c r="N46" s="365"/>
    </row>
    <row r="47" spans="1:14" x14ac:dyDescent="0.25">
      <c r="A47" s="276" t="s">
        <v>19</v>
      </c>
      <c r="B47" s="366" t="s">
        <v>13</v>
      </c>
      <c r="C47" s="283">
        <v>2E-3</v>
      </c>
      <c r="D47" s="279">
        <f t="shared" si="2"/>
        <v>0</v>
      </c>
      <c r="E47" s="365"/>
      <c r="F47" s="365"/>
      <c r="G47" s="365"/>
      <c r="H47" s="365"/>
      <c r="I47" s="365"/>
      <c r="J47" s="365"/>
      <c r="K47" s="365"/>
      <c r="L47" s="365"/>
      <c r="M47" s="365"/>
      <c r="N47" s="365"/>
    </row>
    <row r="48" spans="1:14" x14ac:dyDescent="0.25">
      <c r="A48" s="276" t="s">
        <v>9</v>
      </c>
      <c r="B48" s="366" t="s">
        <v>14</v>
      </c>
      <c r="C48" s="283">
        <v>0.08</v>
      </c>
      <c r="D48" s="279">
        <f t="shared" si="2"/>
        <v>0</v>
      </c>
      <c r="E48" s="76"/>
      <c r="F48" s="5"/>
      <c r="G48" s="365"/>
      <c r="H48" s="365"/>
      <c r="I48" s="365"/>
      <c r="J48" s="365"/>
      <c r="K48" s="365"/>
      <c r="L48" s="365"/>
      <c r="M48" s="365"/>
      <c r="N48" s="365"/>
    </row>
    <row r="49" spans="1:14" x14ac:dyDescent="0.25">
      <c r="A49" s="600" t="s">
        <v>27</v>
      </c>
      <c r="B49" s="601"/>
      <c r="C49" s="79">
        <f>SUM(C41:C48)</f>
        <v>0.36800000000000005</v>
      </c>
      <c r="D49" s="84">
        <f>SUM(D41:D48)</f>
        <v>0</v>
      </c>
      <c r="E49" s="76"/>
      <c r="F49" s="77"/>
      <c r="G49" s="365"/>
      <c r="H49" s="365"/>
      <c r="I49" s="365"/>
      <c r="J49" s="365"/>
      <c r="K49" s="365"/>
      <c r="L49" s="365"/>
      <c r="M49" s="365"/>
      <c r="N49" s="365"/>
    </row>
    <row r="50" spans="1:14" x14ac:dyDescent="0.25">
      <c r="A50" s="631"/>
      <c r="B50" s="632"/>
      <c r="C50" s="632"/>
      <c r="D50" s="633"/>
      <c r="E50" s="76"/>
      <c r="F50" s="77"/>
      <c r="G50" s="365"/>
      <c r="H50" s="365"/>
      <c r="I50" s="365"/>
      <c r="J50" s="365"/>
      <c r="K50" s="365"/>
      <c r="L50" s="365"/>
      <c r="M50" s="365"/>
      <c r="N50" s="365"/>
    </row>
    <row r="51" spans="1:14" ht="30.75" customHeight="1" x14ac:dyDescent="0.25">
      <c r="A51" s="556" t="s">
        <v>87</v>
      </c>
      <c r="B51" s="557"/>
      <c r="C51" s="557"/>
      <c r="D51" s="558"/>
      <c r="E51" s="76"/>
      <c r="F51" s="77"/>
      <c r="G51" s="365"/>
      <c r="H51" s="365"/>
      <c r="I51" s="365"/>
      <c r="J51" s="365"/>
      <c r="K51" s="365"/>
      <c r="L51" s="365"/>
      <c r="M51" s="365"/>
      <c r="N51" s="365"/>
    </row>
    <row r="52" spans="1:14" ht="30.75" customHeight="1" x14ac:dyDescent="0.25">
      <c r="A52" s="556" t="s">
        <v>120</v>
      </c>
      <c r="B52" s="557"/>
      <c r="C52" s="557"/>
      <c r="D52" s="558"/>
      <c r="E52" s="76"/>
      <c r="F52" s="77"/>
      <c r="G52" s="365"/>
      <c r="H52" s="365"/>
      <c r="I52" s="365"/>
      <c r="J52" s="365"/>
      <c r="K52" s="365"/>
      <c r="L52" s="365"/>
      <c r="M52" s="365"/>
      <c r="N52" s="365"/>
    </row>
    <row r="53" spans="1:14" ht="15" customHeight="1" x14ac:dyDescent="0.25">
      <c r="A53" s="587" t="s">
        <v>369</v>
      </c>
      <c r="B53" s="588"/>
      <c r="C53" s="588"/>
      <c r="D53" s="589"/>
      <c r="E53" s="76"/>
      <c r="F53" s="77"/>
      <c r="G53" s="365"/>
      <c r="H53" s="365"/>
      <c r="I53" s="365"/>
      <c r="J53" s="365"/>
      <c r="K53" s="365"/>
      <c r="L53" s="365"/>
      <c r="M53" s="365"/>
      <c r="N53" s="365"/>
    </row>
    <row r="54" spans="1:14" x14ac:dyDescent="0.25">
      <c r="A54" s="628"/>
      <c r="B54" s="629"/>
      <c r="C54" s="629"/>
      <c r="D54" s="630"/>
      <c r="E54" s="76"/>
      <c r="F54" s="77"/>
      <c r="G54" s="365"/>
      <c r="H54" s="365"/>
      <c r="I54" s="365"/>
      <c r="J54" s="365"/>
      <c r="K54" s="365"/>
      <c r="L54" s="365"/>
      <c r="M54" s="365"/>
      <c r="N54" s="365"/>
    </row>
    <row r="55" spans="1:14" x14ac:dyDescent="0.25">
      <c r="A55" s="261" t="s">
        <v>63</v>
      </c>
      <c r="B55" s="399" t="s">
        <v>25</v>
      </c>
      <c r="C55" s="399"/>
      <c r="D55" s="263" t="s">
        <v>5</v>
      </c>
      <c r="E55" s="76"/>
      <c r="F55" s="77"/>
      <c r="G55" s="365"/>
      <c r="H55" s="365"/>
      <c r="I55" s="365"/>
      <c r="J55" s="365"/>
      <c r="K55" s="365"/>
      <c r="L55" s="365"/>
      <c r="M55" s="365"/>
      <c r="N55" s="365"/>
    </row>
    <row r="56" spans="1:14" ht="14.45" customHeight="1" x14ac:dyDescent="0.25">
      <c r="A56" s="276" t="s">
        <v>0</v>
      </c>
      <c r="B56" s="286" t="s">
        <v>46</v>
      </c>
      <c r="C56" s="286"/>
      <c r="D56" s="277">
        <f>(0)*22*2</f>
        <v>0</v>
      </c>
      <c r="E56" s="76"/>
      <c r="F56" s="77"/>
      <c r="G56" s="365"/>
      <c r="H56" s="365"/>
      <c r="I56" s="365"/>
      <c r="J56" s="365"/>
      <c r="K56" s="365"/>
      <c r="L56" s="365"/>
      <c r="M56" s="365"/>
      <c r="N56" s="365"/>
    </row>
    <row r="57" spans="1:14" x14ac:dyDescent="0.25">
      <c r="A57" s="276" t="s">
        <v>37</v>
      </c>
      <c r="B57" s="286" t="s">
        <v>71</v>
      </c>
      <c r="C57" s="286"/>
      <c r="D57" s="281">
        <f>-(6%*$D$18)</f>
        <v>0</v>
      </c>
      <c r="E57" s="76"/>
      <c r="F57" s="77"/>
      <c r="G57" s="365"/>
      <c r="H57" s="365"/>
      <c r="I57" s="365"/>
      <c r="J57" s="365"/>
      <c r="K57" s="365"/>
      <c r="L57" s="365"/>
      <c r="M57" s="365"/>
      <c r="N57" s="365"/>
    </row>
    <row r="58" spans="1:14" x14ac:dyDescent="0.25">
      <c r="A58" s="276" t="s">
        <v>1</v>
      </c>
      <c r="B58" s="286" t="s">
        <v>47</v>
      </c>
      <c r="C58" s="286"/>
      <c r="D58" s="281">
        <f>0*22</f>
        <v>0</v>
      </c>
      <c r="E58" s="76"/>
      <c r="F58" s="77"/>
      <c r="G58" s="365"/>
      <c r="H58" s="365"/>
      <c r="I58" s="365"/>
      <c r="J58" s="365"/>
      <c r="K58" s="365"/>
      <c r="L58" s="365"/>
      <c r="M58" s="365"/>
      <c r="N58" s="365"/>
    </row>
    <row r="59" spans="1:14" x14ac:dyDescent="0.25">
      <c r="A59" s="276" t="s">
        <v>88</v>
      </c>
      <c r="B59" s="286" t="s">
        <v>89</v>
      </c>
      <c r="C59" s="286"/>
      <c r="D59" s="281">
        <f>-(3.5%*D58)</f>
        <v>0</v>
      </c>
      <c r="E59" s="76"/>
      <c r="F59" s="77"/>
      <c r="G59" s="365"/>
      <c r="H59" s="365"/>
      <c r="I59" s="365"/>
      <c r="J59" s="365"/>
      <c r="K59" s="365"/>
      <c r="L59" s="365"/>
      <c r="M59" s="365"/>
      <c r="N59" s="365"/>
    </row>
    <row r="60" spans="1:14" x14ac:dyDescent="0.25">
      <c r="A60" s="276" t="s">
        <v>2</v>
      </c>
      <c r="B60" s="286" t="s">
        <v>394</v>
      </c>
      <c r="C60" s="286"/>
      <c r="D60" s="281">
        <v>0</v>
      </c>
      <c r="E60" s="76"/>
      <c r="F60" s="77"/>
      <c r="G60" s="365"/>
      <c r="H60" s="365"/>
      <c r="I60" s="365"/>
      <c r="J60" s="365"/>
      <c r="K60" s="365"/>
      <c r="L60" s="365"/>
      <c r="M60" s="365"/>
      <c r="N60" s="365"/>
    </row>
    <row r="61" spans="1:14" x14ac:dyDescent="0.25">
      <c r="A61" s="276" t="s">
        <v>3</v>
      </c>
      <c r="B61" s="286" t="s">
        <v>395</v>
      </c>
      <c r="C61" s="286"/>
      <c r="D61" s="281">
        <v>0</v>
      </c>
      <c r="E61" s="76"/>
      <c r="F61" s="77"/>
      <c r="G61" s="365"/>
      <c r="H61" s="365"/>
      <c r="I61" s="365"/>
      <c r="J61" s="365"/>
      <c r="K61" s="365"/>
      <c r="L61" s="365"/>
      <c r="M61" s="365"/>
      <c r="N61" s="365"/>
    </row>
    <row r="62" spans="1:14" ht="26.25" x14ac:dyDescent="0.25">
      <c r="A62" s="276" t="s">
        <v>7</v>
      </c>
      <c r="B62" s="376" t="s">
        <v>396</v>
      </c>
      <c r="C62" s="376"/>
      <c r="D62" s="281">
        <v>0</v>
      </c>
      <c r="E62" s="76"/>
      <c r="F62" s="77"/>
      <c r="G62" s="365"/>
      <c r="H62" s="365"/>
      <c r="I62" s="365"/>
      <c r="J62" s="365"/>
      <c r="K62" s="365"/>
      <c r="L62" s="365"/>
      <c r="M62" s="365"/>
      <c r="N62" s="365"/>
    </row>
    <row r="63" spans="1:14" ht="26.25" x14ac:dyDescent="0.25">
      <c r="A63" s="276" t="s">
        <v>8</v>
      </c>
      <c r="B63" s="286" t="s">
        <v>397</v>
      </c>
      <c r="C63" s="376"/>
      <c r="D63" s="281">
        <v>0</v>
      </c>
      <c r="E63" s="76"/>
      <c r="F63" s="77"/>
      <c r="G63" s="365"/>
      <c r="H63" s="365"/>
      <c r="I63" s="365"/>
      <c r="J63" s="365"/>
      <c r="K63" s="365"/>
      <c r="L63" s="365"/>
      <c r="M63" s="365"/>
      <c r="N63" s="365"/>
    </row>
    <row r="64" spans="1:14" x14ac:dyDescent="0.25">
      <c r="A64" s="276" t="s">
        <v>19</v>
      </c>
      <c r="B64" s="292" t="s">
        <v>401</v>
      </c>
      <c r="C64" s="259"/>
      <c r="D64" s="277">
        <v>0</v>
      </c>
      <c r="E64" s="76"/>
      <c r="F64" s="77"/>
      <c r="G64" s="365"/>
      <c r="H64" s="365"/>
      <c r="I64" s="365"/>
      <c r="J64" s="365"/>
      <c r="K64" s="365"/>
      <c r="L64" s="365"/>
      <c r="M64" s="365"/>
      <c r="N64" s="365"/>
    </row>
    <row r="65" spans="1:14" x14ac:dyDescent="0.25">
      <c r="A65" s="276" t="s">
        <v>9</v>
      </c>
      <c r="B65" s="409" t="s">
        <v>23</v>
      </c>
      <c r="C65" s="409"/>
      <c r="D65" s="277">
        <v>0</v>
      </c>
      <c r="E65" s="76"/>
      <c r="F65" s="77"/>
      <c r="G65" s="365"/>
      <c r="H65" s="365"/>
      <c r="I65" s="365"/>
      <c r="J65" s="365"/>
      <c r="K65" s="365"/>
      <c r="L65" s="365"/>
      <c r="M65" s="365"/>
      <c r="N65" s="365"/>
    </row>
    <row r="66" spans="1:14" x14ac:dyDescent="0.25">
      <c r="A66" s="585" t="s">
        <v>29</v>
      </c>
      <c r="B66" s="586"/>
      <c r="C66" s="400"/>
      <c r="D66" s="82">
        <f>SUM(D56:D65)</f>
        <v>0</v>
      </c>
      <c r="E66" s="76"/>
      <c r="F66" s="77"/>
      <c r="G66" s="365"/>
      <c r="H66" s="365"/>
      <c r="I66" s="365"/>
      <c r="J66" s="365"/>
      <c r="K66" s="365"/>
      <c r="L66" s="365"/>
      <c r="M66" s="365"/>
      <c r="N66" s="365"/>
    </row>
    <row r="67" spans="1:14" ht="14.45" customHeight="1" x14ac:dyDescent="0.25">
      <c r="A67" s="567"/>
      <c r="B67" s="568"/>
      <c r="C67" s="568"/>
      <c r="D67" s="627"/>
      <c r="E67" s="76"/>
      <c r="F67" s="77"/>
      <c r="G67" s="365"/>
      <c r="H67" s="365"/>
      <c r="I67" s="365"/>
      <c r="J67" s="365"/>
      <c r="K67" s="365"/>
      <c r="L67" s="365"/>
      <c r="M67" s="365"/>
      <c r="N67" s="365"/>
    </row>
    <row r="68" spans="1:14" ht="30" customHeight="1" x14ac:dyDescent="0.25">
      <c r="A68" s="556" t="s">
        <v>113</v>
      </c>
      <c r="B68" s="557"/>
      <c r="C68" s="557"/>
      <c r="D68" s="558"/>
      <c r="E68" s="76"/>
      <c r="F68" s="77"/>
      <c r="G68" s="365"/>
      <c r="H68" s="365"/>
      <c r="I68" s="365"/>
      <c r="J68" s="365"/>
      <c r="K68" s="365"/>
      <c r="L68" s="365"/>
      <c r="M68" s="365"/>
      <c r="N68" s="365"/>
    </row>
    <row r="69" spans="1:14" ht="30.75" customHeight="1" x14ac:dyDescent="0.25">
      <c r="A69" s="556" t="s">
        <v>90</v>
      </c>
      <c r="B69" s="557"/>
      <c r="C69" s="557"/>
      <c r="D69" s="558"/>
      <c r="E69" s="76"/>
      <c r="F69" s="77"/>
      <c r="G69" s="365"/>
      <c r="H69" s="365"/>
      <c r="I69" s="365"/>
      <c r="J69" s="365"/>
      <c r="K69" s="365"/>
      <c r="L69" s="365"/>
      <c r="M69" s="365"/>
      <c r="N69" s="365"/>
    </row>
    <row r="70" spans="1:14" ht="12" customHeight="1" x14ac:dyDescent="0.25">
      <c r="A70" s="567"/>
      <c r="B70" s="568"/>
      <c r="C70" s="568"/>
      <c r="D70" s="627"/>
      <c r="E70" s="76"/>
      <c r="F70" s="77"/>
      <c r="G70" s="365"/>
      <c r="H70" s="365"/>
      <c r="I70" s="365"/>
      <c r="J70" s="365"/>
      <c r="K70" s="365"/>
      <c r="L70" s="365"/>
      <c r="M70" s="365"/>
      <c r="N70" s="365"/>
    </row>
    <row r="71" spans="1:14" x14ac:dyDescent="0.25">
      <c r="A71" s="562" t="s">
        <v>67</v>
      </c>
      <c r="B71" s="563"/>
      <c r="C71" s="563"/>
      <c r="D71" s="564"/>
      <c r="E71" s="76"/>
      <c r="F71" s="77"/>
      <c r="G71" s="365"/>
      <c r="H71" s="365"/>
      <c r="I71" s="365"/>
      <c r="J71" s="365"/>
      <c r="K71" s="365"/>
      <c r="L71" s="365"/>
      <c r="M71" s="365"/>
      <c r="N71" s="365"/>
    </row>
    <row r="72" spans="1:14" x14ac:dyDescent="0.25">
      <c r="A72" s="261">
        <v>2</v>
      </c>
      <c r="B72" s="590" t="s">
        <v>68</v>
      </c>
      <c r="C72" s="590"/>
      <c r="D72" s="263" t="s">
        <v>5</v>
      </c>
      <c r="E72" s="76"/>
      <c r="F72" s="77"/>
      <c r="G72" s="365"/>
      <c r="H72" s="365"/>
      <c r="I72" s="365"/>
      <c r="J72" s="365"/>
      <c r="K72" s="365"/>
      <c r="L72" s="365"/>
      <c r="M72" s="365"/>
      <c r="N72" s="365"/>
    </row>
    <row r="73" spans="1:14" x14ac:dyDescent="0.25">
      <c r="A73" s="276" t="s">
        <v>64</v>
      </c>
      <c r="B73" s="594" t="s">
        <v>368</v>
      </c>
      <c r="C73" s="594"/>
      <c r="D73" s="281">
        <f>D34</f>
        <v>0</v>
      </c>
      <c r="E73" s="76"/>
      <c r="F73" s="77"/>
      <c r="G73" s="365"/>
      <c r="H73" s="365"/>
      <c r="I73" s="365"/>
      <c r="J73" s="365"/>
      <c r="K73" s="365"/>
      <c r="L73" s="365"/>
      <c r="M73" s="365"/>
      <c r="N73" s="365"/>
    </row>
    <row r="74" spans="1:14" x14ac:dyDescent="0.25">
      <c r="A74" s="276" t="s">
        <v>65</v>
      </c>
      <c r="B74" s="572" t="s">
        <v>69</v>
      </c>
      <c r="C74" s="572"/>
      <c r="D74" s="281">
        <f>D49</f>
        <v>0</v>
      </c>
      <c r="E74" s="76"/>
      <c r="F74" s="77"/>
      <c r="G74" s="365"/>
      <c r="H74" s="365"/>
      <c r="I74" s="365"/>
      <c r="J74" s="365"/>
      <c r="K74" s="365"/>
      <c r="L74" s="365"/>
      <c r="M74" s="365"/>
      <c r="N74" s="365"/>
    </row>
    <row r="75" spans="1:14" x14ac:dyDescent="0.25">
      <c r="A75" s="276" t="s">
        <v>66</v>
      </c>
      <c r="B75" s="572" t="s">
        <v>25</v>
      </c>
      <c r="C75" s="572"/>
      <c r="D75" s="281">
        <f>D66</f>
        <v>0</v>
      </c>
      <c r="E75" s="76"/>
      <c r="F75" s="77"/>
      <c r="G75" s="365"/>
      <c r="H75" s="365"/>
      <c r="I75" s="365"/>
      <c r="J75" s="365"/>
      <c r="K75" s="365"/>
      <c r="L75" s="365"/>
      <c r="M75" s="365"/>
      <c r="N75" s="365"/>
    </row>
    <row r="76" spans="1:14" x14ac:dyDescent="0.25">
      <c r="A76" s="583" t="s">
        <v>27</v>
      </c>
      <c r="B76" s="584"/>
      <c r="C76" s="584"/>
      <c r="D76" s="82">
        <f>SUM(D73:D75)</f>
        <v>0</v>
      </c>
      <c r="E76" s="76"/>
      <c r="F76" s="77"/>
      <c r="G76" s="365"/>
      <c r="H76" s="365"/>
      <c r="I76" s="365"/>
      <c r="J76" s="365"/>
      <c r="K76" s="365"/>
      <c r="L76" s="365"/>
      <c r="M76" s="365"/>
      <c r="N76" s="365"/>
    </row>
    <row r="77" spans="1:14" x14ac:dyDescent="0.25">
      <c r="A77" s="567"/>
      <c r="B77" s="568"/>
      <c r="C77" s="568"/>
      <c r="D77" s="627"/>
      <c r="E77" s="76"/>
      <c r="F77" s="77"/>
      <c r="G77" s="365"/>
      <c r="H77" s="365"/>
      <c r="I77" s="365"/>
      <c r="J77" s="365"/>
      <c r="K77" s="365"/>
      <c r="L77" s="365"/>
      <c r="M77" s="365"/>
      <c r="N77" s="365"/>
    </row>
    <row r="78" spans="1:14" x14ac:dyDescent="0.25">
      <c r="A78" s="267" t="s">
        <v>34</v>
      </c>
      <c r="B78" s="264" t="s">
        <v>30</v>
      </c>
      <c r="C78" s="262" t="s">
        <v>4</v>
      </c>
      <c r="D78" s="265" t="s">
        <v>16</v>
      </c>
      <c r="E78" s="76"/>
      <c r="F78" s="77"/>
      <c r="G78" s="365"/>
      <c r="H78" s="365"/>
      <c r="I78" s="365"/>
      <c r="J78" s="365"/>
      <c r="K78" s="365"/>
      <c r="L78" s="365"/>
      <c r="M78" s="365"/>
      <c r="N78" s="365"/>
    </row>
    <row r="79" spans="1:14" x14ac:dyDescent="0.25">
      <c r="A79" s="288" t="s">
        <v>0</v>
      </c>
      <c r="B79" s="366" t="s">
        <v>82</v>
      </c>
      <c r="C79" s="344">
        <v>0</v>
      </c>
      <c r="D79" s="279">
        <f>$D$25*C79</f>
        <v>0</v>
      </c>
      <c r="E79" s="76"/>
      <c r="F79" s="77"/>
      <c r="G79" s="365"/>
      <c r="H79" s="365"/>
      <c r="I79" s="365"/>
      <c r="J79" s="365"/>
      <c r="K79" s="365"/>
      <c r="L79" s="365"/>
      <c r="M79" s="365"/>
      <c r="N79" s="365"/>
    </row>
    <row r="80" spans="1:14" x14ac:dyDescent="0.25">
      <c r="A80" s="288" t="s">
        <v>1</v>
      </c>
      <c r="B80" s="367" t="s">
        <v>370</v>
      </c>
      <c r="C80" s="285">
        <v>0</v>
      </c>
      <c r="D80" s="279">
        <f t="shared" ref="D80:D84" si="3">$D$25*C80</f>
        <v>0</v>
      </c>
      <c r="E80" s="76"/>
      <c r="F80" s="77"/>
      <c r="G80" s="365"/>
      <c r="H80" s="365"/>
      <c r="I80" s="365"/>
      <c r="J80" s="365"/>
      <c r="K80" s="365"/>
      <c r="L80" s="365"/>
      <c r="M80" s="365"/>
      <c r="N80" s="365"/>
    </row>
    <row r="81" spans="1:14" ht="26.25" x14ac:dyDescent="0.25">
      <c r="A81" s="288" t="s">
        <v>2</v>
      </c>
      <c r="B81" s="370" t="s">
        <v>371</v>
      </c>
      <c r="C81" s="285">
        <v>0</v>
      </c>
      <c r="D81" s="279">
        <f t="shared" si="3"/>
        <v>0</v>
      </c>
      <c r="E81" s="76"/>
      <c r="F81" s="77"/>
      <c r="G81" s="365"/>
      <c r="H81" s="365"/>
      <c r="I81" s="365"/>
      <c r="J81" s="365"/>
      <c r="K81" s="365"/>
      <c r="L81" s="365"/>
      <c r="M81" s="365"/>
      <c r="N81" s="365"/>
    </row>
    <row r="82" spans="1:14" x14ac:dyDescent="0.25">
      <c r="A82" s="288" t="s">
        <v>3</v>
      </c>
      <c r="B82" s="366" t="s">
        <v>83</v>
      </c>
      <c r="C82" s="285">
        <v>0</v>
      </c>
      <c r="D82" s="279">
        <f t="shared" si="3"/>
        <v>0</v>
      </c>
      <c r="E82" s="76"/>
      <c r="F82" s="77"/>
      <c r="G82" s="365"/>
      <c r="H82" s="365"/>
      <c r="I82" s="365"/>
      <c r="J82" s="365"/>
      <c r="K82" s="365"/>
      <c r="L82" s="365"/>
      <c r="M82" s="365"/>
      <c r="N82" s="365"/>
    </row>
    <row r="83" spans="1:14" ht="26.25" x14ac:dyDescent="0.25">
      <c r="A83" s="288" t="s">
        <v>7</v>
      </c>
      <c r="B83" s="376" t="s">
        <v>372</v>
      </c>
      <c r="C83" s="285">
        <v>0</v>
      </c>
      <c r="D83" s="279">
        <f t="shared" si="3"/>
        <v>0</v>
      </c>
      <c r="E83" s="76"/>
      <c r="F83" s="77"/>
      <c r="G83" s="365"/>
      <c r="H83" s="365"/>
      <c r="I83" s="365"/>
      <c r="J83" s="365"/>
      <c r="K83" s="365"/>
      <c r="L83" s="365"/>
      <c r="M83" s="365"/>
      <c r="N83" s="365"/>
    </row>
    <row r="84" spans="1:14" ht="26.25" x14ac:dyDescent="0.25">
      <c r="A84" s="288" t="s">
        <v>8</v>
      </c>
      <c r="B84" s="376" t="s">
        <v>373</v>
      </c>
      <c r="C84" s="285">
        <v>0</v>
      </c>
      <c r="D84" s="279">
        <f t="shared" si="3"/>
        <v>0</v>
      </c>
      <c r="E84" s="76"/>
      <c r="F84" s="77"/>
      <c r="G84" s="365"/>
      <c r="H84" s="365"/>
      <c r="I84" s="365"/>
      <c r="J84" s="365"/>
      <c r="K84" s="365"/>
      <c r="L84" s="365"/>
      <c r="M84" s="365"/>
      <c r="N84" s="365"/>
    </row>
    <row r="85" spans="1:14" x14ac:dyDescent="0.25">
      <c r="A85" s="585" t="s">
        <v>29</v>
      </c>
      <c r="B85" s="586"/>
      <c r="C85" s="86">
        <f>SUM(C79:C84)</f>
        <v>0</v>
      </c>
      <c r="D85" s="130">
        <f>SUM(D79:D84)</f>
        <v>0</v>
      </c>
      <c r="E85" s="76"/>
      <c r="F85" s="77"/>
      <c r="G85" s="365"/>
      <c r="H85" s="365"/>
      <c r="I85" s="365"/>
      <c r="J85" s="365"/>
      <c r="K85" s="365"/>
      <c r="L85" s="365"/>
      <c r="M85" s="365"/>
      <c r="N85" s="365"/>
    </row>
    <row r="86" spans="1:14" x14ac:dyDescent="0.25">
      <c r="A86" s="567"/>
      <c r="B86" s="568"/>
      <c r="C86" s="568"/>
      <c r="D86" s="627"/>
      <c r="E86" s="365"/>
      <c r="F86" s="365"/>
      <c r="G86" s="365"/>
      <c r="H86" s="365"/>
      <c r="I86" s="365"/>
      <c r="J86" s="365"/>
      <c r="K86" s="365"/>
      <c r="L86" s="365"/>
      <c r="M86" s="365"/>
      <c r="N86" s="365"/>
    </row>
    <row r="87" spans="1:14" x14ac:dyDescent="0.25">
      <c r="A87" s="261" t="s">
        <v>33</v>
      </c>
      <c r="B87" s="258" t="s">
        <v>35</v>
      </c>
      <c r="C87" s="257"/>
      <c r="D87" s="270"/>
      <c r="E87" s="76"/>
      <c r="F87" s="365"/>
      <c r="G87" s="365"/>
      <c r="H87" s="365"/>
      <c r="I87" s="365"/>
      <c r="J87" s="365"/>
      <c r="K87" s="365"/>
      <c r="L87" s="365"/>
      <c r="M87" s="365"/>
      <c r="N87" s="365"/>
    </row>
    <row r="88" spans="1:14" x14ac:dyDescent="0.25">
      <c r="A88" s="567"/>
      <c r="B88" s="568"/>
      <c r="C88" s="568"/>
      <c r="D88" s="627"/>
      <c r="E88" s="76"/>
      <c r="F88" s="365"/>
      <c r="G88" s="365"/>
      <c r="H88" s="365"/>
      <c r="I88" s="365"/>
      <c r="J88" s="365"/>
      <c r="K88" s="365"/>
      <c r="L88" s="365"/>
      <c r="M88" s="365"/>
      <c r="N88" s="365"/>
    </row>
    <row r="89" spans="1:14" ht="44.25" customHeight="1" x14ac:dyDescent="0.25">
      <c r="A89" s="587" t="s">
        <v>374</v>
      </c>
      <c r="B89" s="588"/>
      <c r="C89" s="588"/>
      <c r="D89" s="589"/>
      <c r="E89" s="365"/>
      <c r="F89" s="365"/>
      <c r="G89" s="365"/>
      <c r="H89" s="365"/>
      <c r="I89" s="365"/>
      <c r="J89" s="365"/>
      <c r="K89" s="365"/>
      <c r="L89" s="365"/>
      <c r="M89" s="365"/>
      <c r="N89" s="365"/>
    </row>
    <row r="90" spans="1:14" x14ac:dyDescent="0.25">
      <c r="A90" s="567"/>
      <c r="B90" s="568"/>
      <c r="C90" s="568"/>
      <c r="D90" s="627"/>
      <c r="E90" s="365"/>
      <c r="F90" s="365"/>
      <c r="G90" s="365"/>
      <c r="H90" s="365"/>
      <c r="I90" s="365"/>
      <c r="J90" s="365"/>
      <c r="K90" s="365"/>
      <c r="L90" s="365"/>
      <c r="M90" s="365"/>
      <c r="N90" s="365"/>
    </row>
    <row r="91" spans="1:14" x14ac:dyDescent="0.25">
      <c r="A91" s="261" t="s">
        <v>44</v>
      </c>
      <c r="B91" s="257" t="s">
        <v>70</v>
      </c>
      <c r="C91" s="403" t="s">
        <v>4</v>
      </c>
      <c r="D91" s="263" t="s">
        <v>16</v>
      </c>
      <c r="E91" s="365"/>
      <c r="F91" s="365"/>
      <c r="G91" s="365"/>
      <c r="H91" s="365"/>
      <c r="I91" s="365"/>
      <c r="J91" s="365"/>
      <c r="K91" s="365"/>
      <c r="L91" s="365"/>
      <c r="M91" s="365"/>
      <c r="N91" s="365"/>
    </row>
    <row r="92" spans="1:14" x14ac:dyDescent="0.25">
      <c r="A92" s="280" t="s">
        <v>0</v>
      </c>
      <c r="B92" s="368" t="s">
        <v>375</v>
      </c>
      <c r="C92" s="285">
        <v>0</v>
      </c>
      <c r="D92" s="279">
        <f>C92*$D$25</f>
        <v>0</v>
      </c>
      <c r="E92" s="365"/>
      <c r="F92" s="365"/>
      <c r="G92" s="365"/>
      <c r="H92" s="365"/>
      <c r="I92" s="365"/>
      <c r="J92" s="365"/>
      <c r="K92" s="365"/>
      <c r="L92" s="365"/>
      <c r="M92" s="365"/>
      <c r="N92" s="365"/>
    </row>
    <row r="93" spans="1:14" ht="15" customHeight="1" x14ac:dyDescent="0.25">
      <c r="A93" s="280" t="s">
        <v>1</v>
      </c>
      <c r="B93" s="367" t="s">
        <v>376</v>
      </c>
      <c r="C93" s="285">
        <v>0</v>
      </c>
      <c r="D93" s="279">
        <f t="shared" ref="D93:D97" si="4">C93*$D$25</f>
        <v>0</v>
      </c>
      <c r="E93" s="365"/>
      <c r="F93" s="365"/>
      <c r="G93" s="365"/>
      <c r="H93" s="365"/>
      <c r="I93" s="365"/>
      <c r="J93" s="365"/>
      <c r="K93" s="365"/>
      <c r="L93" s="365"/>
      <c r="M93" s="365"/>
      <c r="N93" s="365"/>
    </row>
    <row r="94" spans="1:14" x14ac:dyDescent="0.25">
      <c r="A94" s="280" t="s">
        <v>291</v>
      </c>
      <c r="B94" s="367" t="s">
        <v>377</v>
      </c>
      <c r="C94" s="285">
        <v>0</v>
      </c>
      <c r="D94" s="279">
        <f t="shared" si="4"/>
        <v>0</v>
      </c>
      <c r="E94" s="365"/>
      <c r="F94" s="365"/>
      <c r="G94" s="365"/>
      <c r="H94" s="365"/>
      <c r="I94" s="365"/>
      <c r="J94" s="365"/>
      <c r="K94" s="365"/>
      <c r="L94" s="365"/>
      <c r="M94" s="365"/>
      <c r="N94" s="365"/>
    </row>
    <row r="95" spans="1:14" x14ac:dyDescent="0.25">
      <c r="A95" s="280" t="s">
        <v>3</v>
      </c>
      <c r="B95" s="367" t="s">
        <v>378</v>
      </c>
      <c r="C95" s="285">
        <v>0</v>
      </c>
      <c r="D95" s="279">
        <f t="shared" si="4"/>
        <v>0</v>
      </c>
      <c r="E95" s="365"/>
      <c r="F95" s="365"/>
      <c r="G95" s="365"/>
      <c r="H95" s="365"/>
      <c r="I95" s="365"/>
      <c r="J95" s="365"/>
      <c r="K95" s="365"/>
      <c r="L95" s="365"/>
      <c r="M95" s="365"/>
      <c r="N95" s="365"/>
    </row>
    <row r="96" spans="1:14" x14ac:dyDescent="0.25">
      <c r="A96" s="280" t="s">
        <v>7</v>
      </c>
      <c r="B96" s="367" t="s">
        <v>379</v>
      </c>
      <c r="C96" s="285">
        <v>0</v>
      </c>
      <c r="D96" s="279">
        <f t="shared" si="4"/>
        <v>0</v>
      </c>
      <c r="E96" s="365"/>
      <c r="F96" s="365"/>
      <c r="G96" s="365"/>
      <c r="H96" s="365"/>
      <c r="I96" s="365"/>
      <c r="J96" s="365"/>
      <c r="K96" s="365"/>
      <c r="L96" s="365"/>
      <c r="M96" s="365"/>
      <c r="N96" s="365"/>
    </row>
    <row r="97" spans="1:14" x14ac:dyDescent="0.25">
      <c r="A97" s="280" t="s">
        <v>8</v>
      </c>
      <c r="B97" s="367" t="s">
        <v>380</v>
      </c>
      <c r="C97" s="285">
        <v>0</v>
      </c>
      <c r="D97" s="279">
        <f t="shared" si="4"/>
        <v>0</v>
      </c>
      <c r="E97" s="365"/>
      <c r="F97" s="365"/>
      <c r="G97" s="365"/>
      <c r="H97" s="365"/>
      <c r="I97" s="365"/>
      <c r="J97" s="365"/>
      <c r="K97" s="365"/>
      <c r="L97" s="365"/>
      <c r="M97" s="365"/>
      <c r="N97" s="365"/>
    </row>
    <row r="98" spans="1:14" ht="15.75" customHeight="1" x14ac:dyDescent="0.25">
      <c r="A98" s="585" t="s">
        <v>27</v>
      </c>
      <c r="B98" s="586"/>
      <c r="C98" s="86">
        <f>SUM(C92:C97)</f>
        <v>0</v>
      </c>
      <c r="D98" s="84">
        <f>SUM(D92:D97)</f>
        <v>0</v>
      </c>
      <c r="E98" s="365"/>
      <c r="F98" s="77"/>
      <c r="G98" s="365"/>
      <c r="H98" s="365"/>
      <c r="I98" s="365"/>
      <c r="J98" s="365"/>
      <c r="K98" s="365"/>
      <c r="L98" s="365"/>
      <c r="M98" s="365"/>
      <c r="N98" s="365"/>
    </row>
    <row r="99" spans="1:14" x14ac:dyDescent="0.25">
      <c r="A99" s="567"/>
      <c r="B99" s="568"/>
      <c r="C99" s="568"/>
      <c r="D99" s="627"/>
      <c r="E99" s="365"/>
      <c r="F99" s="77"/>
      <c r="G99" s="365"/>
      <c r="H99" s="365"/>
      <c r="I99" s="365"/>
      <c r="J99" s="365"/>
      <c r="K99" s="365"/>
      <c r="L99" s="365"/>
      <c r="M99" s="365"/>
      <c r="N99" s="365"/>
    </row>
    <row r="100" spans="1:14" ht="15" customHeight="1" x14ac:dyDescent="0.25">
      <c r="A100" s="261" t="s">
        <v>36</v>
      </c>
      <c r="B100" s="590" t="s">
        <v>26</v>
      </c>
      <c r="C100" s="590"/>
      <c r="D100" s="263" t="s">
        <v>5</v>
      </c>
      <c r="E100" s="365"/>
      <c r="F100" s="365"/>
      <c r="G100" s="365"/>
      <c r="H100" s="365"/>
      <c r="I100" s="365"/>
      <c r="J100" s="365"/>
      <c r="K100" s="365"/>
      <c r="L100" s="365"/>
      <c r="M100" s="365"/>
      <c r="N100" s="365"/>
    </row>
    <row r="101" spans="1:14" ht="14.45" customHeight="1" x14ac:dyDescent="0.25">
      <c r="A101" s="276" t="s">
        <v>0</v>
      </c>
      <c r="B101" s="572" t="s">
        <v>56</v>
      </c>
      <c r="C101" s="572"/>
      <c r="D101" s="284">
        <f>Uniformes!F24</f>
        <v>0</v>
      </c>
      <c r="E101" s="365"/>
      <c r="F101" s="77"/>
      <c r="G101" s="365"/>
      <c r="H101" s="365"/>
      <c r="I101" s="365"/>
      <c r="J101" s="365"/>
      <c r="K101" s="365"/>
      <c r="L101" s="365"/>
      <c r="M101" s="365"/>
      <c r="N101" s="365"/>
    </row>
    <row r="102" spans="1:14" ht="14.45" customHeight="1" x14ac:dyDescent="0.25">
      <c r="A102" s="276" t="s">
        <v>1</v>
      </c>
      <c r="B102" s="572" t="s">
        <v>58</v>
      </c>
      <c r="C102" s="572"/>
      <c r="D102" s="284">
        <v>0</v>
      </c>
      <c r="E102" s="365"/>
      <c r="F102" s="77"/>
      <c r="G102" s="365"/>
      <c r="H102" s="365"/>
      <c r="I102" s="365"/>
      <c r="J102" s="365"/>
      <c r="K102" s="365"/>
      <c r="L102" s="365"/>
      <c r="M102" s="365"/>
      <c r="N102" s="365"/>
    </row>
    <row r="103" spans="1:14" ht="14.45" customHeight="1" x14ac:dyDescent="0.25">
      <c r="A103" s="276" t="s">
        <v>2</v>
      </c>
      <c r="B103" s="572" t="s">
        <v>57</v>
      </c>
      <c r="C103" s="572"/>
      <c r="D103" s="284">
        <f>'Insumos Equipamentos SUBSEÇÕES'!I313</f>
        <v>0</v>
      </c>
      <c r="E103" s="365"/>
      <c r="F103" s="77"/>
      <c r="G103" s="365"/>
      <c r="H103" s="365"/>
      <c r="I103" s="365"/>
      <c r="J103" s="365"/>
      <c r="K103" s="365"/>
      <c r="L103" s="365"/>
      <c r="M103" s="365"/>
      <c r="N103" s="365"/>
    </row>
    <row r="104" spans="1:14" x14ac:dyDescent="0.25">
      <c r="A104" s="276" t="s">
        <v>3</v>
      </c>
      <c r="B104" s="572" t="s">
        <v>23</v>
      </c>
      <c r="C104" s="572"/>
      <c r="D104" s="284">
        <v>0</v>
      </c>
      <c r="E104" s="365"/>
      <c r="F104" s="77"/>
      <c r="G104" s="365"/>
      <c r="H104" s="365"/>
      <c r="I104" s="365"/>
      <c r="J104" s="365"/>
      <c r="K104" s="365"/>
      <c r="L104" s="365"/>
      <c r="M104" s="365"/>
      <c r="N104" s="365"/>
    </row>
    <row r="105" spans="1:14" ht="15.75" customHeight="1" x14ac:dyDescent="0.25">
      <c r="A105" s="131"/>
      <c r="B105" s="573" t="s">
        <v>28</v>
      </c>
      <c r="C105" s="573"/>
      <c r="D105" s="82">
        <f>SUM(D101:D104)</f>
        <v>0</v>
      </c>
      <c r="E105" s="365"/>
      <c r="F105" s="365"/>
      <c r="G105" s="365"/>
      <c r="H105" s="365"/>
      <c r="I105" s="365"/>
      <c r="J105" s="365"/>
      <c r="K105" s="365"/>
      <c r="L105" s="365"/>
      <c r="M105" s="365"/>
      <c r="N105" s="365"/>
    </row>
    <row r="106" spans="1:14" x14ac:dyDescent="0.25">
      <c r="A106" s="612"/>
      <c r="B106" s="613"/>
      <c r="C106" s="613"/>
      <c r="D106" s="614"/>
      <c r="E106" s="365"/>
      <c r="F106" s="365"/>
      <c r="G106" s="365"/>
      <c r="H106" s="365"/>
      <c r="I106" s="365"/>
      <c r="J106" s="365"/>
      <c r="K106" s="365"/>
      <c r="L106" s="365"/>
      <c r="M106" s="365"/>
      <c r="N106" s="365"/>
    </row>
    <row r="107" spans="1:14" x14ac:dyDescent="0.25">
      <c r="A107" s="556" t="s">
        <v>119</v>
      </c>
      <c r="B107" s="557"/>
      <c r="C107" s="557"/>
      <c r="D107" s="558"/>
      <c r="E107" s="365"/>
      <c r="F107" s="365"/>
      <c r="G107" s="365"/>
      <c r="H107" s="365"/>
      <c r="I107" s="365"/>
      <c r="J107" s="365"/>
      <c r="K107" s="365"/>
      <c r="L107" s="365"/>
      <c r="M107" s="365"/>
      <c r="N107" s="365"/>
    </row>
    <row r="108" spans="1:14" x14ac:dyDescent="0.25">
      <c r="A108" s="567"/>
      <c r="B108" s="568"/>
      <c r="C108" s="568"/>
      <c r="D108" s="627"/>
      <c r="E108" s="365"/>
      <c r="F108" s="365"/>
      <c r="G108" s="365"/>
      <c r="H108" s="365"/>
      <c r="I108" s="365"/>
      <c r="J108" s="365"/>
      <c r="K108" s="365"/>
      <c r="L108" s="365"/>
      <c r="M108" s="365"/>
      <c r="N108" s="365"/>
    </row>
    <row r="109" spans="1:14" x14ac:dyDescent="0.25">
      <c r="A109" s="267" t="s">
        <v>72</v>
      </c>
      <c r="B109" s="577" t="s">
        <v>73</v>
      </c>
      <c r="C109" s="577"/>
      <c r="D109" s="578"/>
      <c r="E109" s="365"/>
      <c r="F109" s="365"/>
      <c r="G109" s="365"/>
      <c r="H109" s="365"/>
      <c r="I109" s="365"/>
      <c r="J109" s="365"/>
      <c r="K109" s="365"/>
      <c r="L109" s="365"/>
      <c r="M109" s="365"/>
      <c r="N109" s="365"/>
    </row>
    <row r="110" spans="1:14" ht="14.45" customHeight="1" x14ac:dyDescent="0.25">
      <c r="A110" s="261" t="s">
        <v>292</v>
      </c>
      <c r="B110" s="257" t="s">
        <v>293</v>
      </c>
      <c r="C110" s="403" t="s">
        <v>4</v>
      </c>
      <c r="D110" s="263" t="s">
        <v>16</v>
      </c>
      <c r="E110" s="365"/>
      <c r="F110" s="365"/>
      <c r="G110" s="365"/>
      <c r="H110" s="365"/>
      <c r="I110" s="365"/>
      <c r="J110" s="365"/>
      <c r="K110" s="365"/>
      <c r="L110" s="365"/>
      <c r="M110" s="365"/>
      <c r="N110" s="365"/>
    </row>
    <row r="111" spans="1:14" ht="14.45" customHeight="1" x14ac:dyDescent="0.25">
      <c r="A111" s="288" t="s">
        <v>0</v>
      </c>
      <c r="B111" s="366" t="s">
        <v>74</v>
      </c>
      <c r="C111" s="344">
        <v>0</v>
      </c>
      <c r="D111" s="290">
        <f>C111*$D$130</f>
        <v>0</v>
      </c>
      <c r="E111" s="365"/>
      <c r="F111" s="365"/>
      <c r="G111" s="365"/>
      <c r="H111" s="365"/>
      <c r="I111" s="365"/>
      <c r="J111" s="365"/>
      <c r="K111" s="365"/>
      <c r="L111" s="365"/>
      <c r="M111" s="365"/>
      <c r="N111" s="365"/>
    </row>
    <row r="112" spans="1:14" ht="14.45" customHeight="1" x14ac:dyDescent="0.25">
      <c r="A112" s="288" t="s">
        <v>1</v>
      </c>
      <c r="B112" s="366" t="s">
        <v>17</v>
      </c>
      <c r="C112" s="344">
        <v>0</v>
      </c>
      <c r="D112" s="290">
        <f>C112*($D$130+$D$111)</f>
        <v>0</v>
      </c>
      <c r="E112" s="365"/>
      <c r="F112" s="365"/>
      <c r="G112" s="365"/>
      <c r="H112" s="365"/>
      <c r="I112" s="365"/>
      <c r="J112" s="365"/>
      <c r="K112" s="365"/>
      <c r="L112" s="365"/>
      <c r="M112" s="365"/>
      <c r="N112" s="365"/>
    </row>
    <row r="113" spans="1:14" ht="14.45" customHeight="1" x14ac:dyDescent="0.25">
      <c r="A113" s="579" t="s">
        <v>294</v>
      </c>
      <c r="B113" s="580"/>
      <c r="C113" s="291">
        <f>SUM(C111:C112)</f>
        <v>0</v>
      </c>
      <c r="D113" s="295">
        <f>SUM(D111:D112)</f>
        <v>0</v>
      </c>
      <c r="E113" s="365"/>
      <c r="F113" s="365"/>
      <c r="G113" s="365"/>
      <c r="H113" s="365"/>
      <c r="I113" s="365"/>
      <c r="J113" s="365"/>
      <c r="K113" s="365"/>
      <c r="L113" s="365"/>
      <c r="M113" s="365"/>
      <c r="N113" s="365"/>
    </row>
    <row r="114" spans="1:14" ht="14.45" customHeight="1" x14ac:dyDescent="0.25">
      <c r="A114" s="261" t="s">
        <v>295</v>
      </c>
      <c r="B114" s="257" t="s">
        <v>296</v>
      </c>
      <c r="C114" s="403" t="s">
        <v>4</v>
      </c>
      <c r="D114" s="263" t="s">
        <v>16</v>
      </c>
      <c r="E114" s="365"/>
      <c r="F114" s="365"/>
      <c r="G114" s="365"/>
      <c r="H114" s="365"/>
      <c r="I114" s="365"/>
      <c r="J114" s="365"/>
      <c r="K114" s="365"/>
      <c r="L114" s="365"/>
      <c r="M114" s="365"/>
      <c r="N114" s="365"/>
    </row>
    <row r="115" spans="1:14" ht="14.45" customHeight="1" x14ac:dyDescent="0.25">
      <c r="A115" s="288" t="s">
        <v>2</v>
      </c>
      <c r="B115" s="366" t="s">
        <v>297</v>
      </c>
      <c r="C115" s="344">
        <v>0</v>
      </c>
      <c r="D115" s="290">
        <f>ROUND(($D$130+$D$113)/(1-$C$118)*C115,2)</f>
        <v>0</v>
      </c>
      <c r="E115" s="365"/>
      <c r="F115" s="365"/>
      <c r="G115" s="365"/>
      <c r="H115" s="365"/>
      <c r="I115" s="365"/>
      <c r="J115" s="365"/>
      <c r="K115" s="365"/>
      <c r="L115" s="365"/>
      <c r="M115" s="365"/>
      <c r="N115" s="365"/>
    </row>
    <row r="116" spans="1:14" ht="14.45" customHeight="1" x14ac:dyDescent="0.25">
      <c r="A116" s="288" t="s">
        <v>3</v>
      </c>
      <c r="B116" s="366" t="s">
        <v>298</v>
      </c>
      <c r="C116" s="344">
        <v>0</v>
      </c>
      <c r="D116" s="290">
        <f t="shared" ref="D116:D117" si="5">ROUND(($D$130+$D$113)/(1-$C$118)*C116,2)</f>
        <v>0</v>
      </c>
      <c r="E116" s="365"/>
      <c r="F116" s="365"/>
      <c r="G116" s="365"/>
      <c r="H116" s="365"/>
      <c r="I116" s="365"/>
      <c r="J116" s="365"/>
      <c r="K116" s="365"/>
      <c r="L116" s="365"/>
      <c r="M116" s="365"/>
      <c r="N116" s="365"/>
    </row>
    <row r="117" spans="1:14" ht="14.45" customHeight="1" x14ac:dyDescent="0.25">
      <c r="A117" s="288" t="s">
        <v>7</v>
      </c>
      <c r="B117" s="366" t="s">
        <v>45</v>
      </c>
      <c r="C117" s="344">
        <v>0</v>
      </c>
      <c r="D117" s="290">
        <f t="shared" si="5"/>
        <v>0</v>
      </c>
      <c r="E117" s="365"/>
      <c r="F117" s="365"/>
      <c r="G117" s="365"/>
      <c r="H117" s="365"/>
      <c r="I117" s="365"/>
      <c r="J117" s="365"/>
      <c r="K117" s="365"/>
      <c r="L117" s="365"/>
      <c r="M117" s="365"/>
      <c r="N117" s="365"/>
    </row>
    <row r="118" spans="1:14" ht="14.45" customHeight="1" x14ac:dyDescent="0.25">
      <c r="A118" s="579" t="s">
        <v>299</v>
      </c>
      <c r="B118" s="580"/>
      <c r="C118" s="291">
        <f>SUM(C115:C117)</f>
        <v>0</v>
      </c>
      <c r="D118" s="295">
        <f>SUM(D115:D117)</f>
        <v>0</v>
      </c>
      <c r="E118" s="365"/>
      <c r="F118" s="365"/>
      <c r="G118" s="365"/>
      <c r="H118" s="365"/>
      <c r="I118" s="365"/>
      <c r="J118" s="365"/>
      <c r="K118" s="365"/>
      <c r="L118" s="365"/>
      <c r="M118" s="365"/>
      <c r="N118" s="365"/>
    </row>
    <row r="119" spans="1:14" x14ac:dyDescent="0.25">
      <c r="A119" s="581" t="s">
        <v>300</v>
      </c>
      <c r="B119" s="582"/>
      <c r="C119" s="582"/>
      <c r="D119" s="256">
        <f>D113+D118</f>
        <v>0</v>
      </c>
      <c r="E119" s="365"/>
      <c r="F119" s="365"/>
      <c r="G119" s="365"/>
      <c r="H119" s="365"/>
      <c r="I119" s="365"/>
      <c r="J119" s="365"/>
      <c r="K119" s="365"/>
      <c r="L119" s="365"/>
      <c r="M119" s="365"/>
      <c r="N119" s="365"/>
    </row>
    <row r="120" spans="1:14" ht="14.25" customHeight="1" x14ac:dyDescent="0.25">
      <c r="A120" s="634"/>
      <c r="B120" s="635"/>
      <c r="C120" s="635"/>
      <c r="D120" s="636"/>
      <c r="E120" s="365"/>
      <c r="F120" s="365"/>
      <c r="G120" s="365"/>
      <c r="H120" s="365"/>
      <c r="I120" s="365"/>
      <c r="J120" s="365"/>
      <c r="K120" s="365"/>
      <c r="L120" s="365"/>
      <c r="M120" s="365"/>
      <c r="N120" s="365"/>
    </row>
    <row r="121" spans="1:14" x14ac:dyDescent="0.25">
      <c r="A121" s="556" t="s">
        <v>91</v>
      </c>
      <c r="B121" s="557"/>
      <c r="C121" s="557"/>
      <c r="D121" s="558"/>
      <c r="E121" s="365"/>
      <c r="F121" s="365"/>
      <c r="G121" s="365"/>
      <c r="H121" s="365"/>
      <c r="I121" s="365"/>
      <c r="J121" s="365"/>
      <c r="K121" s="365"/>
      <c r="L121" s="365"/>
      <c r="M121" s="365"/>
      <c r="N121" s="365"/>
    </row>
    <row r="122" spans="1:14" x14ac:dyDescent="0.25">
      <c r="A122" s="556" t="s">
        <v>92</v>
      </c>
      <c r="B122" s="557"/>
      <c r="C122" s="557"/>
      <c r="D122" s="558"/>
      <c r="E122" s="365"/>
      <c r="F122" s="365"/>
      <c r="G122" s="365"/>
      <c r="H122" s="365"/>
      <c r="I122" s="365"/>
      <c r="J122" s="365"/>
      <c r="K122" s="365"/>
      <c r="L122" s="365"/>
      <c r="M122" s="365"/>
      <c r="N122" s="365"/>
    </row>
    <row r="123" spans="1:14" x14ac:dyDescent="0.25">
      <c r="A123" s="567"/>
      <c r="B123" s="568"/>
      <c r="C123" s="568"/>
      <c r="D123" s="627"/>
      <c r="E123" s="365"/>
      <c r="F123" s="365"/>
      <c r="G123" s="365"/>
      <c r="H123" s="365"/>
      <c r="I123" s="365"/>
      <c r="J123" s="365"/>
      <c r="K123" s="365"/>
      <c r="L123" s="365"/>
      <c r="M123" s="365"/>
      <c r="N123" s="365"/>
    </row>
    <row r="124" spans="1:14" x14ac:dyDescent="0.25">
      <c r="A124" s="562" t="s">
        <v>38</v>
      </c>
      <c r="B124" s="563"/>
      <c r="C124" s="563"/>
      <c r="D124" s="564"/>
      <c r="E124" s="365"/>
      <c r="F124" s="365"/>
      <c r="G124" s="365"/>
      <c r="H124" s="365"/>
      <c r="I124" s="365"/>
      <c r="J124" s="365"/>
      <c r="K124" s="365"/>
      <c r="L124" s="365"/>
      <c r="M124" s="365"/>
      <c r="N124" s="365"/>
    </row>
    <row r="125" spans="1:14" x14ac:dyDescent="0.25">
      <c r="A125" s="280" t="s">
        <v>76</v>
      </c>
      <c r="B125" s="565" t="s">
        <v>24</v>
      </c>
      <c r="C125" s="565"/>
      <c r="D125" s="279">
        <f>D25</f>
        <v>0</v>
      </c>
      <c r="E125" s="365"/>
      <c r="F125" s="365"/>
      <c r="G125" s="365"/>
      <c r="H125" s="365"/>
      <c r="I125" s="365"/>
      <c r="J125" s="365"/>
      <c r="K125" s="365"/>
      <c r="L125" s="365"/>
      <c r="M125" s="365"/>
      <c r="N125" s="365"/>
    </row>
    <row r="126" spans="1:14" x14ac:dyDescent="0.25">
      <c r="A126" s="280" t="s">
        <v>77</v>
      </c>
      <c r="B126" s="566" t="s">
        <v>68</v>
      </c>
      <c r="C126" s="566"/>
      <c r="D126" s="279">
        <f>D76</f>
        <v>0</v>
      </c>
      <c r="E126" s="365"/>
      <c r="F126" s="365"/>
      <c r="G126" s="365"/>
      <c r="H126" s="365"/>
      <c r="I126" s="365"/>
      <c r="J126" s="365"/>
      <c r="K126" s="365"/>
      <c r="L126" s="365"/>
      <c r="M126" s="365"/>
      <c r="N126" s="365"/>
    </row>
    <row r="127" spans="1:14" x14ac:dyDescent="0.25">
      <c r="A127" s="280" t="s">
        <v>78</v>
      </c>
      <c r="B127" s="565" t="s">
        <v>30</v>
      </c>
      <c r="C127" s="565"/>
      <c r="D127" s="279">
        <f>D85</f>
        <v>0</v>
      </c>
      <c r="E127" s="365"/>
      <c r="F127" s="365"/>
      <c r="G127" s="365"/>
      <c r="H127" s="365"/>
      <c r="I127" s="365"/>
      <c r="J127" s="365"/>
      <c r="K127" s="365"/>
      <c r="L127" s="365"/>
      <c r="M127" s="365"/>
      <c r="N127" s="365"/>
    </row>
    <row r="128" spans="1:14" x14ac:dyDescent="0.25">
      <c r="A128" s="280" t="s">
        <v>75</v>
      </c>
      <c r="B128" s="565" t="s">
        <v>35</v>
      </c>
      <c r="C128" s="565"/>
      <c r="D128" s="279">
        <f>D98</f>
        <v>0</v>
      </c>
      <c r="E128" s="365"/>
      <c r="F128" s="365"/>
      <c r="G128" s="365"/>
      <c r="H128" s="365"/>
      <c r="I128" s="365"/>
      <c r="J128" s="365"/>
      <c r="K128" s="365"/>
      <c r="L128" s="365"/>
      <c r="M128" s="365"/>
      <c r="N128" s="365"/>
    </row>
    <row r="129" spans="1:14" x14ac:dyDescent="0.25">
      <c r="A129" s="280" t="s">
        <v>79</v>
      </c>
      <c r="B129" s="566" t="s">
        <v>26</v>
      </c>
      <c r="C129" s="566"/>
      <c r="D129" s="279">
        <f>D105</f>
        <v>0</v>
      </c>
      <c r="E129" s="365"/>
      <c r="F129" s="365"/>
      <c r="G129" s="365"/>
      <c r="H129" s="365"/>
      <c r="I129" s="365"/>
      <c r="J129" s="365"/>
      <c r="K129" s="365"/>
      <c r="L129" s="365"/>
      <c r="M129" s="365"/>
      <c r="N129" s="365"/>
    </row>
    <row r="130" spans="1:14" x14ac:dyDescent="0.25">
      <c r="A130" s="567" t="s">
        <v>80</v>
      </c>
      <c r="B130" s="568"/>
      <c r="C130" s="568"/>
      <c r="D130" s="268">
        <f>SUM(D125:D129)</f>
        <v>0</v>
      </c>
      <c r="E130" s="365"/>
      <c r="F130" s="365"/>
      <c r="G130" s="365"/>
      <c r="H130" s="365"/>
      <c r="I130" s="365"/>
      <c r="J130" s="365"/>
      <c r="K130" s="365"/>
      <c r="L130" s="365"/>
      <c r="M130" s="365"/>
      <c r="N130" s="365"/>
    </row>
    <row r="131" spans="1:14" x14ac:dyDescent="0.25">
      <c r="A131" s="280" t="s">
        <v>81</v>
      </c>
      <c r="B131" s="566" t="s">
        <v>73</v>
      </c>
      <c r="C131" s="566"/>
      <c r="D131" s="279">
        <f>D119</f>
        <v>0</v>
      </c>
      <c r="E131" s="365"/>
      <c r="F131" s="365"/>
      <c r="G131" s="365"/>
      <c r="H131" s="365"/>
      <c r="I131" s="365"/>
      <c r="J131" s="365"/>
      <c r="K131" s="365"/>
      <c r="L131" s="365"/>
      <c r="M131" s="365"/>
      <c r="N131" s="365"/>
    </row>
    <row r="132" spans="1:14" ht="15.75" thickBot="1" x14ac:dyDescent="0.3">
      <c r="A132" s="554" t="s">
        <v>93</v>
      </c>
      <c r="B132" s="555"/>
      <c r="C132" s="555"/>
      <c r="D132" s="72">
        <f>D130+D131</f>
        <v>0</v>
      </c>
      <c r="E132" s="365"/>
      <c r="F132" s="365"/>
      <c r="G132" s="365"/>
      <c r="H132" s="365"/>
      <c r="I132" s="365"/>
      <c r="J132" s="365"/>
      <c r="K132" s="365"/>
      <c r="L132" s="365"/>
      <c r="M132" s="365"/>
      <c r="N132" s="365"/>
    </row>
    <row r="133" spans="1:14" x14ac:dyDescent="0.25">
      <c r="A133" s="6"/>
      <c r="B133" s="6"/>
      <c r="C133" s="6"/>
      <c r="D133" s="7"/>
      <c r="E133" s="365"/>
      <c r="F133" s="77"/>
      <c r="G133" s="365"/>
      <c r="H133" s="365"/>
      <c r="I133" s="365"/>
      <c r="J133" s="365"/>
      <c r="K133" s="365"/>
      <c r="L133" s="365"/>
      <c r="M133" s="365"/>
      <c r="N133" s="365"/>
    </row>
    <row r="134" spans="1:14" x14ac:dyDescent="0.25">
      <c r="A134" s="76"/>
      <c r="B134" s="76"/>
      <c r="C134" s="76"/>
      <c r="D134" s="76"/>
      <c r="E134" s="365"/>
      <c r="F134" s="365"/>
      <c r="G134" s="365"/>
      <c r="H134" s="365"/>
      <c r="I134" s="365"/>
      <c r="J134" s="365"/>
      <c r="K134" s="365"/>
      <c r="L134" s="365"/>
      <c r="M134" s="365"/>
      <c r="N134" s="365"/>
    </row>
    <row r="135" spans="1:14" x14ac:dyDescent="0.25">
      <c r="A135" s="76"/>
      <c r="B135" s="76"/>
      <c r="C135" s="76"/>
      <c r="D135" s="76"/>
      <c r="E135" s="365"/>
      <c r="F135" s="365"/>
      <c r="G135" s="365"/>
      <c r="H135" s="365"/>
      <c r="I135" s="365"/>
      <c r="J135" s="365"/>
      <c r="K135" s="365"/>
      <c r="L135" s="365"/>
      <c r="M135" s="365"/>
      <c r="N135" s="365"/>
    </row>
    <row r="136" spans="1:14" x14ac:dyDescent="0.25">
      <c r="A136" s="76"/>
      <c r="B136" s="76"/>
      <c r="C136" s="76"/>
      <c r="D136" s="76"/>
      <c r="E136" s="365"/>
      <c r="F136" s="365"/>
      <c r="G136" s="365"/>
      <c r="H136" s="365"/>
      <c r="I136" s="365"/>
      <c r="J136" s="365"/>
      <c r="K136" s="365"/>
      <c r="L136" s="365"/>
      <c r="M136" s="365"/>
      <c r="N136" s="365"/>
    </row>
    <row r="137" spans="1:14" x14ac:dyDescent="0.25">
      <c r="A137" s="76"/>
      <c r="B137" s="76"/>
      <c r="C137" s="76"/>
      <c r="D137" s="76"/>
      <c r="E137" s="365"/>
      <c r="F137" s="365"/>
      <c r="G137" s="365"/>
      <c r="H137" s="365"/>
      <c r="I137" s="365"/>
      <c r="J137" s="365"/>
      <c r="K137" s="365"/>
      <c r="L137" s="365"/>
      <c r="M137" s="365"/>
      <c r="N137" s="365"/>
    </row>
    <row r="138" spans="1:14" x14ac:dyDescent="0.25">
      <c r="A138" s="76"/>
      <c r="B138" s="76"/>
      <c r="C138" s="76"/>
      <c r="D138" s="76"/>
      <c r="E138" s="365"/>
      <c r="F138" s="365"/>
      <c r="G138" s="365"/>
      <c r="H138" s="365"/>
      <c r="I138" s="365"/>
      <c r="J138" s="365"/>
      <c r="K138" s="365"/>
      <c r="L138" s="365"/>
      <c r="M138" s="365"/>
      <c r="N138" s="365"/>
    </row>
    <row r="139" spans="1:14" x14ac:dyDescent="0.25">
      <c r="A139" s="76"/>
      <c r="B139" s="76"/>
      <c r="C139" s="76"/>
      <c r="D139" s="76"/>
      <c r="E139" s="365"/>
      <c r="F139" s="365"/>
      <c r="G139" s="365"/>
      <c r="H139" s="365"/>
      <c r="I139" s="365"/>
      <c r="J139" s="365"/>
      <c r="K139" s="365"/>
      <c r="L139" s="365"/>
      <c r="M139" s="365"/>
      <c r="N139" s="365"/>
    </row>
    <row r="140" spans="1:14" x14ac:dyDescent="0.25">
      <c r="A140" s="76"/>
      <c r="B140" s="76"/>
      <c r="C140" s="76"/>
      <c r="D140" s="76"/>
      <c r="E140" s="365"/>
      <c r="F140" s="365"/>
      <c r="G140" s="365"/>
      <c r="H140" s="365"/>
      <c r="I140" s="365"/>
      <c r="J140" s="365"/>
      <c r="K140" s="365"/>
      <c r="L140" s="365"/>
      <c r="M140" s="365"/>
      <c r="N140" s="365"/>
    </row>
    <row r="141" spans="1:14" x14ac:dyDescent="0.25">
      <c r="A141" s="76"/>
      <c r="B141" s="76"/>
      <c r="C141" s="76"/>
      <c r="D141" s="76"/>
      <c r="E141" s="365"/>
      <c r="F141" s="365"/>
      <c r="G141" s="365"/>
      <c r="H141" s="365"/>
      <c r="I141" s="365"/>
      <c r="J141" s="365"/>
      <c r="K141" s="365"/>
      <c r="L141" s="365"/>
      <c r="M141" s="365"/>
      <c r="N141" s="365"/>
    </row>
    <row r="142" spans="1:14" x14ac:dyDescent="0.25">
      <c r="A142" s="76"/>
      <c r="B142" s="76"/>
      <c r="C142" s="76"/>
      <c r="D142" s="76"/>
      <c r="E142" s="365"/>
      <c r="F142" s="365"/>
      <c r="G142" s="365"/>
      <c r="H142" s="365"/>
      <c r="I142" s="365"/>
      <c r="J142" s="365"/>
      <c r="K142" s="365"/>
      <c r="L142" s="365"/>
      <c r="M142" s="365"/>
      <c r="N142" s="365"/>
    </row>
    <row r="143" spans="1:14" x14ac:dyDescent="0.25">
      <c r="A143" s="76"/>
      <c r="B143" s="76"/>
      <c r="C143" s="76"/>
      <c r="D143" s="76"/>
      <c r="E143" s="365"/>
      <c r="F143" s="365"/>
      <c r="G143" s="365"/>
      <c r="H143" s="365"/>
      <c r="I143" s="365"/>
      <c r="J143" s="365"/>
      <c r="K143" s="365"/>
      <c r="L143" s="365"/>
      <c r="M143" s="365"/>
      <c r="N143" s="365"/>
    </row>
    <row r="144" spans="1:14" x14ac:dyDescent="0.25">
      <c r="A144" s="76"/>
      <c r="B144" s="76"/>
      <c r="C144" s="76"/>
      <c r="D144" s="76"/>
      <c r="E144" s="365"/>
      <c r="F144" s="365"/>
      <c r="G144" s="365"/>
      <c r="H144" s="365"/>
      <c r="I144" s="365"/>
      <c r="J144" s="365"/>
      <c r="K144" s="365"/>
      <c r="L144" s="365"/>
      <c r="M144" s="365"/>
      <c r="N144" s="365"/>
    </row>
    <row r="145" spans="1:14" x14ac:dyDescent="0.25">
      <c r="A145" s="76"/>
      <c r="B145" s="76"/>
      <c r="C145" s="76"/>
      <c r="D145" s="76"/>
      <c r="E145" s="365"/>
      <c r="F145" s="365"/>
      <c r="G145" s="365"/>
      <c r="H145" s="365"/>
      <c r="I145" s="365"/>
      <c r="J145" s="365"/>
      <c r="K145" s="365"/>
      <c r="L145" s="365"/>
      <c r="M145" s="365"/>
      <c r="N145" s="365"/>
    </row>
    <row r="146" spans="1:14" x14ac:dyDescent="0.25">
      <c r="A146" s="76"/>
      <c r="B146" s="76"/>
      <c r="C146" s="76"/>
      <c r="D146" s="76"/>
      <c r="E146" s="365"/>
      <c r="F146" s="365"/>
      <c r="G146" s="365"/>
      <c r="H146" s="365"/>
      <c r="I146" s="365"/>
      <c r="J146" s="365"/>
      <c r="K146" s="365"/>
      <c r="L146" s="365"/>
      <c r="M146" s="365"/>
      <c r="N146" s="365"/>
    </row>
    <row r="147" spans="1:14" x14ac:dyDescent="0.25">
      <c r="A147" s="76"/>
      <c r="B147" s="76"/>
      <c r="C147" s="76"/>
      <c r="D147" s="76"/>
      <c r="E147" s="365"/>
      <c r="F147" s="365"/>
      <c r="G147" s="365"/>
      <c r="H147" s="365"/>
      <c r="I147" s="365"/>
      <c r="J147" s="365"/>
      <c r="K147" s="365"/>
      <c r="L147" s="365"/>
      <c r="M147" s="365"/>
      <c r="N147" s="365"/>
    </row>
    <row r="148" spans="1:14" x14ac:dyDescent="0.25">
      <c r="A148" s="76"/>
      <c r="B148" s="76"/>
      <c r="C148" s="76"/>
      <c r="D148" s="76"/>
      <c r="E148" s="365"/>
      <c r="F148" s="365"/>
      <c r="G148" s="365"/>
      <c r="H148" s="365"/>
      <c r="I148" s="365"/>
      <c r="J148" s="365"/>
      <c r="K148" s="365"/>
      <c r="L148" s="365"/>
      <c r="M148" s="365"/>
      <c r="N148" s="365"/>
    </row>
    <row r="149" spans="1:14" x14ac:dyDescent="0.25">
      <c r="A149" s="76"/>
      <c r="B149" s="76"/>
      <c r="C149" s="76"/>
      <c r="D149" s="76"/>
      <c r="E149" s="365"/>
      <c r="F149" s="365"/>
      <c r="G149" s="365"/>
      <c r="H149" s="365"/>
      <c r="I149" s="365"/>
      <c r="J149" s="365"/>
      <c r="K149" s="365"/>
      <c r="L149" s="365"/>
      <c r="M149" s="365"/>
      <c r="N149" s="365"/>
    </row>
    <row r="150" spans="1:14" x14ac:dyDescent="0.25">
      <c r="A150" s="76"/>
      <c r="B150" s="76"/>
      <c r="C150" s="76"/>
      <c r="D150" s="76"/>
      <c r="E150" s="365"/>
      <c r="F150" s="365"/>
      <c r="G150" s="365"/>
      <c r="H150" s="365"/>
      <c r="I150" s="365"/>
      <c r="J150" s="365"/>
      <c r="K150" s="365"/>
      <c r="L150" s="365"/>
      <c r="M150" s="365"/>
      <c r="N150" s="365"/>
    </row>
    <row r="151" spans="1:14" x14ac:dyDescent="0.25">
      <c r="A151" s="76"/>
      <c r="B151" s="76"/>
      <c r="C151" s="76"/>
      <c r="D151" s="76"/>
      <c r="E151" s="365"/>
      <c r="F151" s="365"/>
      <c r="G151" s="365"/>
      <c r="H151" s="365"/>
      <c r="I151" s="365"/>
      <c r="J151" s="365"/>
      <c r="K151" s="365"/>
      <c r="L151" s="365"/>
      <c r="M151" s="365"/>
      <c r="N151" s="365"/>
    </row>
    <row r="152" spans="1:14" x14ac:dyDescent="0.25">
      <c r="A152" s="76"/>
      <c r="B152" s="76"/>
      <c r="C152" s="76"/>
      <c r="D152" s="76"/>
      <c r="E152" s="365"/>
      <c r="F152" s="365"/>
      <c r="G152" s="365"/>
      <c r="H152" s="365"/>
      <c r="I152" s="365"/>
      <c r="J152" s="365"/>
      <c r="K152" s="365"/>
      <c r="L152" s="365"/>
      <c r="M152" s="365"/>
      <c r="N152" s="365"/>
    </row>
    <row r="153" spans="1:14" x14ac:dyDescent="0.25">
      <c r="A153" s="76"/>
      <c r="B153" s="76"/>
      <c r="C153" s="76"/>
      <c r="D153" s="76"/>
      <c r="E153" s="365"/>
      <c r="F153" s="365"/>
      <c r="G153" s="365"/>
      <c r="H153" s="365"/>
      <c r="I153" s="365"/>
      <c r="J153" s="365"/>
      <c r="K153" s="365"/>
      <c r="L153" s="365"/>
      <c r="M153" s="365"/>
      <c r="N153" s="365"/>
    </row>
    <row r="154" spans="1:14" x14ac:dyDescent="0.25">
      <c r="A154" s="76"/>
      <c r="B154" s="76"/>
      <c r="C154" s="76"/>
      <c r="D154" s="76"/>
      <c r="E154" s="365"/>
      <c r="F154" s="365"/>
      <c r="G154" s="365"/>
      <c r="H154" s="365"/>
      <c r="I154" s="365"/>
      <c r="J154" s="365"/>
      <c r="K154" s="365"/>
      <c r="L154" s="365"/>
      <c r="M154" s="365"/>
      <c r="N154" s="365"/>
    </row>
    <row r="155" spans="1:14" x14ac:dyDescent="0.25">
      <c r="A155" s="76"/>
      <c r="B155" s="76"/>
      <c r="C155" s="76"/>
      <c r="D155" s="76"/>
      <c r="E155" s="365"/>
      <c r="F155" s="365"/>
      <c r="G155" s="365"/>
      <c r="H155" s="365"/>
      <c r="I155" s="365"/>
      <c r="J155" s="365"/>
      <c r="K155" s="365"/>
      <c r="L155" s="365"/>
      <c r="M155" s="365"/>
      <c r="N155" s="365"/>
    </row>
    <row r="156" spans="1:14" x14ac:dyDescent="0.25">
      <c r="A156" s="76"/>
      <c r="B156" s="76"/>
      <c r="C156" s="76"/>
      <c r="D156" s="76"/>
      <c r="E156" s="365"/>
      <c r="F156" s="365"/>
      <c r="G156" s="365"/>
      <c r="H156" s="365"/>
      <c r="I156" s="365"/>
      <c r="J156" s="365"/>
      <c r="K156" s="365"/>
      <c r="L156" s="365"/>
      <c r="M156" s="365"/>
      <c r="N156" s="365"/>
    </row>
    <row r="157" spans="1:14" x14ac:dyDescent="0.25">
      <c r="A157" s="76"/>
      <c r="B157" s="76"/>
      <c r="C157" s="76"/>
      <c r="D157" s="76"/>
      <c r="E157" s="365"/>
      <c r="F157" s="365"/>
      <c r="G157" s="365"/>
      <c r="H157" s="365"/>
      <c r="I157" s="365"/>
      <c r="J157" s="365"/>
      <c r="K157" s="365"/>
      <c r="L157" s="365"/>
      <c r="M157" s="365"/>
      <c r="N157" s="365"/>
    </row>
    <row r="158" spans="1:14" x14ac:dyDescent="0.25">
      <c r="A158" s="76"/>
      <c r="B158" s="76"/>
      <c r="C158" s="76"/>
      <c r="D158" s="76"/>
      <c r="E158" s="365"/>
      <c r="F158" s="365"/>
      <c r="G158" s="365"/>
      <c r="H158" s="365"/>
      <c r="I158" s="365"/>
      <c r="J158" s="365"/>
      <c r="K158" s="365"/>
      <c r="L158" s="365"/>
      <c r="M158" s="365"/>
      <c r="N158" s="365"/>
    </row>
    <row r="159" spans="1:14" x14ac:dyDescent="0.25">
      <c r="A159" s="76"/>
      <c r="B159" s="76"/>
      <c r="C159" s="76"/>
      <c r="D159" s="76"/>
      <c r="E159" s="365"/>
      <c r="F159" s="365"/>
      <c r="G159" s="365"/>
      <c r="H159" s="365"/>
      <c r="I159" s="365"/>
      <c r="J159" s="365"/>
      <c r="K159" s="365"/>
      <c r="L159" s="365"/>
      <c r="M159" s="365"/>
      <c r="N159" s="365"/>
    </row>
    <row r="160" spans="1:14" x14ac:dyDescent="0.25">
      <c r="A160" s="76"/>
      <c r="B160" s="76"/>
      <c r="C160" s="76"/>
      <c r="D160" s="76"/>
      <c r="E160" s="365"/>
      <c r="F160" s="365"/>
      <c r="G160" s="365"/>
      <c r="H160" s="365"/>
      <c r="I160" s="365"/>
      <c r="J160" s="365"/>
      <c r="K160" s="365"/>
      <c r="L160" s="365"/>
      <c r="M160" s="365"/>
      <c r="N160" s="365"/>
    </row>
    <row r="161" spans="1:14" x14ac:dyDescent="0.25">
      <c r="A161" s="76"/>
      <c r="B161" s="76"/>
      <c r="C161" s="76"/>
      <c r="D161" s="76"/>
      <c r="E161" s="365"/>
      <c r="F161" s="365"/>
      <c r="G161" s="365"/>
      <c r="H161" s="365"/>
      <c r="I161" s="365"/>
      <c r="J161" s="365"/>
      <c r="K161" s="365"/>
      <c r="L161" s="365"/>
      <c r="M161" s="365"/>
      <c r="N161" s="365"/>
    </row>
    <row r="162" spans="1:14" x14ac:dyDescent="0.25">
      <c r="A162" s="76"/>
      <c r="B162" s="76"/>
      <c r="C162" s="76"/>
      <c r="D162" s="76"/>
      <c r="E162" s="365"/>
      <c r="F162" s="365"/>
      <c r="G162" s="365"/>
      <c r="H162" s="365"/>
      <c r="I162" s="365"/>
      <c r="J162" s="365"/>
      <c r="K162" s="365"/>
      <c r="L162" s="365"/>
      <c r="M162" s="365"/>
      <c r="N162" s="365"/>
    </row>
    <row r="163" spans="1:14" x14ac:dyDescent="0.25">
      <c r="A163" s="76"/>
      <c r="B163" s="76"/>
      <c r="C163" s="76"/>
      <c r="D163" s="76"/>
      <c r="E163" s="365"/>
      <c r="F163" s="365"/>
      <c r="G163" s="365"/>
      <c r="H163" s="365"/>
      <c r="I163" s="365"/>
      <c r="J163" s="365"/>
      <c r="K163" s="365"/>
      <c r="L163" s="365"/>
      <c r="M163" s="365"/>
      <c r="N163" s="365"/>
    </row>
    <row r="164" spans="1:14" x14ac:dyDescent="0.25">
      <c r="A164" s="76"/>
      <c r="B164" s="76"/>
      <c r="C164" s="76"/>
      <c r="D164" s="76"/>
      <c r="E164" s="365"/>
      <c r="F164" s="365"/>
      <c r="G164" s="365"/>
      <c r="H164" s="365"/>
      <c r="I164" s="365"/>
      <c r="J164" s="365"/>
      <c r="K164" s="365"/>
      <c r="L164" s="365"/>
      <c r="M164" s="365"/>
      <c r="N164" s="365"/>
    </row>
    <row r="165" spans="1:14" x14ac:dyDescent="0.25">
      <c r="A165" s="76"/>
      <c r="B165" s="76"/>
      <c r="C165" s="76"/>
      <c r="D165" s="76"/>
      <c r="E165" s="365"/>
      <c r="F165" s="365"/>
      <c r="G165" s="365"/>
      <c r="H165" s="365"/>
      <c r="I165" s="365"/>
      <c r="J165" s="365"/>
      <c r="K165" s="365"/>
      <c r="L165" s="365"/>
      <c r="M165" s="365"/>
      <c r="N165" s="365"/>
    </row>
    <row r="166" spans="1:14" x14ac:dyDescent="0.25">
      <c r="A166" s="76"/>
      <c r="B166" s="76"/>
      <c r="C166" s="76"/>
      <c r="D166" s="76"/>
      <c r="E166" s="365"/>
      <c r="F166" s="365"/>
      <c r="G166" s="365"/>
      <c r="H166" s="365"/>
      <c r="I166" s="365"/>
      <c r="J166" s="365"/>
      <c r="K166" s="365"/>
      <c r="L166" s="365"/>
      <c r="M166" s="365"/>
      <c r="N166" s="365"/>
    </row>
    <row r="167" spans="1:14" x14ac:dyDescent="0.25">
      <c r="A167" s="76"/>
      <c r="B167" s="76"/>
      <c r="C167" s="76"/>
      <c r="D167" s="76"/>
      <c r="E167" s="365"/>
      <c r="F167" s="365"/>
      <c r="G167" s="365"/>
      <c r="H167" s="365"/>
      <c r="I167" s="365"/>
      <c r="J167" s="365"/>
      <c r="K167" s="365"/>
      <c r="L167" s="365"/>
      <c r="M167" s="365"/>
      <c r="N167" s="365"/>
    </row>
    <row r="168" spans="1:14" x14ac:dyDescent="0.25">
      <c r="A168" s="76"/>
      <c r="B168" s="76"/>
      <c r="C168" s="76"/>
      <c r="D168" s="76"/>
      <c r="E168" s="365"/>
      <c r="F168" s="365"/>
      <c r="G168" s="365"/>
      <c r="H168" s="365"/>
      <c r="I168" s="365"/>
      <c r="J168" s="365"/>
      <c r="K168" s="365"/>
      <c r="L168" s="365"/>
      <c r="M168" s="365"/>
      <c r="N168" s="365"/>
    </row>
    <row r="169" spans="1:14" x14ac:dyDescent="0.25">
      <c r="A169" s="76"/>
      <c r="B169" s="76"/>
      <c r="C169" s="76"/>
      <c r="D169" s="76"/>
      <c r="E169" s="365"/>
      <c r="F169" s="365"/>
      <c r="G169" s="365"/>
      <c r="H169" s="365"/>
      <c r="I169" s="365"/>
      <c r="J169" s="365"/>
      <c r="K169" s="365"/>
      <c r="L169" s="365"/>
      <c r="M169" s="365"/>
      <c r="N169" s="365"/>
    </row>
    <row r="170" spans="1:14" x14ac:dyDescent="0.25">
      <c r="A170" s="76"/>
      <c r="B170" s="76"/>
      <c r="C170" s="76"/>
      <c r="D170" s="76"/>
      <c r="E170" s="365"/>
      <c r="F170" s="365"/>
      <c r="G170" s="365"/>
      <c r="H170" s="365"/>
      <c r="I170" s="365"/>
      <c r="J170" s="365"/>
      <c r="K170" s="365"/>
      <c r="L170" s="365"/>
      <c r="M170" s="365"/>
      <c r="N170" s="365"/>
    </row>
    <row r="171" spans="1:14" x14ac:dyDescent="0.25">
      <c r="A171" s="76"/>
      <c r="B171" s="76"/>
      <c r="C171" s="76"/>
      <c r="D171" s="76"/>
      <c r="E171" s="365"/>
      <c r="F171" s="365"/>
      <c r="G171" s="365"/>
      <c r="H171" s="365"/>
      <c r="I171" s="365"/>
      <c r="J171" s="365"/>
      <c r="K171" s="365"/>
      <c r="L171" s="365"/>
      <c r="M171" s="365"/>
      <c r="N171" s="365"/>
    </row>
    <row r="172" spans="1:14" x14ac:dyDescent="0.25">
      <c r="A172" s="76"/>
      <c r="B172" s="76"/>
      <c r="C172" s="76"/>
      <c r="D172" s="76"/>
      <c r="E172" s="365"/>
      <c r="F172" s="365"/>
      <c r="G172" s="365"/>
      <c r="H172" s="365"/>
      <c r="I172" s="365"/>
      <c r="J172" s="365"/>
      <c r="K172" s="365"/>
      <c r="L172" s="365"/>
      <c r="M172" s="365"/>
      <c r="N172" s="365"/>
    </row>
    <row r="173" spans="1:14" x14ac:dyDescent="0.25">
      <c r="A173" s="76"/>
      <c r="B173" s="76"/>
      <c r="C173" s="76"/>
      <c r="D173" s="76"/>
      <c r="E173" s="365"/>
      <c r="F173" s="365"/>
      <c r="G173" s="365"/>
      <c r="H173" s="365"/>
      <c r="I173" s="365"/>
      <c r="J173" s="365"/>
      <c r="K173" s="365"/>
      <c r="L173" s="365"/>
      <c r="M173" s="365"/>
      <c r="N173" s="365"/>
    </row>
    <row r="174" spans="1:14" x14ac:dyDescent="0.25">
      <c r="A174" s="76"/>
      <c r="B174" s="76"/>
      <c r="C174" s="76"/>
      <c r="D174" s="76"/>
      <c r="E174" s="365"/>
      <c r="F174" s="365"/>
      <c r="G174" s="365"/>
      <c r="H174" s="365"/>
      <c r="I174" s="365"/>
      <c r="J174" s="365"/>
      <c r="K174" s="365"/>
      <c r="L174" s="365"/>
      <c r="M174" s="365"/>
      <c r="N174" s="365"/>
    </row>
    <row r="175" spans="1:14" x14ac:dyDescent="0.25">
      <c r="A175" s="76"/>
      <c r="B175" s="76"/>
      <c r="C175" s="76"/>
      <c r="D175" s="76"/>
      <c r="E175" s="365"/>
      <c r="F175" s="365"/>
      <c r="G175" s="365"/>
      <c r="H175" s="365"/>
      <c r="I175" s="365"/>
      <c r="J175" s="365"/>
      <c r="K175" s="365"/>
      <c r="L175" s="365"/>
      <c r="M175" s="365"/>
      <c r="N175" s="365"/>
    </row>
    <row r="176" spans="1:14" x14ac:dyDescent="0.25">
      <c r="A176" s="76"/>
      <c r="B176" s="76"/>
      <c r="C176" s="76"/>
      <c r="D176" s="76"/>
      <c r="E176" s="365"/>
      <c r="F176" s="365"/>
      <c r="G176" s="365"/>
      <c r="H176" s="365"/>
      <c r="I176" s="365"/>
      <c r="J176" s="365"/>
      <c r="K176" s="365"/>
      <c r="L176" s="365"/>
      <c r="M176" s="365"/>
      <c r="N176" s="365"/>
    </row>
    <row r="177" spans="1:14" x14ac:dyDescent="0.25">
      <c r="A177" s="76"/>
      <c r="B177" s="76"/>
      <c r="C177" s="76"/>
      <c r="D177" s="76"/>
      <c r="E177" s="365"/>
      <c r="F177" s="365"/>
      <c r="G177" s="365"/>
      <c r="H177" s="365"/>
      <c r="I177" s="365"/>
      <c r="J177" s="365"/>
      <c r="K177" s="365"/>
      <c r="L177" s="365"/>
      <c r="M177" s="365"/>
      <c r="N177" s="365"/>
    </row>
    <row r="178" spans="1:14" x14ac:dyDescent="0.25">
      <c r="A178" s="76"/>
      <c r="B178" s="76"/>
      <c r="C178" s="76"/>
      <c r="D178" s="76"/>
      <c r="E178" s="365"/>
      <c r="F178" s="365"/>
      <c r="G178" s="365"/>
      <c r="H178" s="365"/>
      <c r="I178" s="365"/>
      <c r="J178" s="365"/>
      <c r="K178" s="365"/>
      <c r="L178" s="365"/>
      <c r="M178" s="365"/>
      <c r="N178" s="365"/>
    </row>
    <row r="179" spans="1:14" x14ac:dyDescent="0.25">
      <c r="A179" s="76"/>
      <c r="B179" s="76"/>
      <c r="C179" s="76"/>
      <c r="D179" s="76"/>
      <c r="E179" s="365"/>
      <c r="F179" s="365"/>
      <c r="G179" s="365"/>
      <c r="H179" s="365"/>
      <c r="I179" s="365"/>
      <c r="J179" s="365"/>
      <c r="K179" s="365"/>
      <c r="L179" s="365"/>
      <c r="M179" s="365"/>
      <c r="N179" s="365"/>
    </row>
    <row r="180" spans="1:14" x14ac:dyDescent="0.25">
      <c r="A180" s="76"/>
      <c r="B180" s="76"/>
      <c r="C180" s="76"/>
      <c r="D180" s="76"/>
      <c r="E180" s="365"/>
      <c r="F180" s="365"/>
      <c r="G180" s="365"/>
      <c r="H180" s="365"/>
      <c r="I180" s="365"/>
      <c r="J180" s="365"/>
      <c r="K180" s="365"/>
      <c r="L180" s="365"/>
      <c r="M180" s="365"/>
      <c r="N180" s="365"/>
    </row>
    <row r="181" spans="1:14" x14ac:dyDescent="0.25">
      <c r="A181" s="76"/>
      <c r="B181" s="76"/>
      <c r="C181" s="76"/>
      <c r="D181" s="76"/>
      <c r="E181" s="365"/>
      <c r="F181" s="365"/>
      <c r="G181" s="365"/>
      <c r="H181" s="365"/>
      <c r="I181" s="365"/>
      <c r="J181" s="365"/>
      <c r="K181" s="365"/>
      <c r="L181" s="365"/>
      <c r="M181" s="365"/>
      <c r="N181" s="365"/>
    </row>
    <row r="182" spans="1:14" x14ac:dyDescent="0.25">
      <c r="A182" s="76"/>
      <c r="B182" s="76"/>
      <c r="C182" s="76"/>
      <c r="D182" s="76"/>
      <c r="E182" s="365"/>
      <c r="F182" s="365"/>
      <c r="G182" s="365"/>
      <c r="H182" s="365"/>
      <c r="I182" s="365"/>
      <c r="J182" s="365"/>
      <c r="K182" s="365"/>
      <c r="L182" s="365"/>
      <c r="M182" s="365"/>
      <c r="N182" s="365"/>
    </row>
    <row r="183" spans="1:14" x14ac:dyDescent="0.25">
      <c r="A183" s="76"/>
      <c r="B183" s="76"/>
      <c r="C183" s="76"/>
      <c r="D183" s="76"/>
      <c r="E183" s="365"/>
      <c r="F183" s="365"/>
      <c r="G183" s="365"/>
      <c r="H183" s="365"/>
      <c r="I183" s="365"/>
      <c r="J183" s="365"/>
      <c r="K183" s="365"/>
      <c r="L183" s="365"/>
      <c r="M183" s="365"/>
      <c r="N183" s="365"/>
    </row>
    <row r="184" spans="1:14" x14ac:dyDescent="0.25">
      <c r="A184" s="76"/>
      <c r="B184" s="76"/>
      <c r="C184" s="76"/>
      <c r="D184" s="76"/>
      <c r="E184" s="365"/>
      <c r="F184" s="365"/>
      <c r="G184" s="365"/>
      <c r="H184" s="365"/>
      <c r="I184" s="365"/>
      <c r="J184" s="365"/>
      <c r="K184" s="365"/>
      <c r="L184" s="365"/>
      <c r="M184" s="365"/>
      <c r="N184" s="365"/>
    </row>
    <row r="185" spans="1:14" x14ac:dyDescent="0.25">
      <c r="A185" s="76"/>
      <c r="B185" s="76"/>
      <c r="C185" s="76"/>
      <c r="D185" s="76"/>
      <c r="E185" s="365"/>
      <c r="F185" s="365"/>
      <c r="G185" s="365"/>
      <c r="H185" s="365"/>
      <c r="I185" s="365"/>
      <c r="J185" s="365"/>
      <c r="K185" s="365"/>
      <c r="L185" s="365"/>
      <c r="M185" s="365"/>
      <c r="N185" s="365"/>
    </row>
    <row r="186" spans="1:14" x14ac:dyDescent="0.25">
      <c r="A186" s="76"/>
      <c r="B186" s="76"/>
      <c r="C186" s="76"/>
      <c r="D186" s="76"/>
      <c r="E186" s="365"/>
      <c r="F186" s="365"/>
      <c r="G186" s="365"/>
      <c r="H186" s="365"/>
      <c r="I186" s="365"/>
      <c r="J186" s="365"/>
      <c r="K186" s="365"/>
      <c r="L186" s="365"/>
      <c r="M186" s="365"/>
      <c r="N186" s="365"/>
    </row>
    <row r="187" spans="1:14" x14ac:dyDescent="0.25">
      <c r="A187" s="76"/>
      <c r="B187" s="76"/>
      <c r="C187" s="76"/>
      <c r="D187" s="76"/>
      <c r="E187" s="365"/>
      <c r="F187" s="365"/>
      <c r="G187" s="365"/>
      <c r="H187" s="365"/>
      <c r="I187" s="365"/>
      <c r="J187" s="365"/>
      <c r="K187" s="365"/>
      <c r="L187" s="365"/>
      <c r="M187" s="365"/>
      <c r="N187" s="365"/>
    </row>
    <row r="188" spans="1:14" x14ac:dyDescent="0.25">
      <c r="A188" s="76"/>
      <c r="B188" s="76"/>
      <c r="C188" s="76"/>
      <c r="D188" s="76"/>
      <c r="E188" s="365"/>
      <c r="F188" s="365"/>
      <c r="G188" s="365"/>
      <c r="H188" s="365"/>
      <c r="I188" s="365"/>
      <c r="J188" s="365"/>
      <c r="K188" s="365"/>
      <c r="L188" s="365"/>
      <c r="M188" s="365"/>
      <c r="N188" s="365"/>
    </row>
    <row r="189" spans="1:14" x14ac:dyDescent="0.25">
      <c r="A189" s="76"/>
      <c r="B189" s="76"/>
      <c r="C189" s="76"/>
      <c r="D189" s="76"/>
      <c r="E189" s="365"/>
      <c r="F189" s="365"/>
      <c r="G189" s="365"/>
      <c r="H189" s="365"/>
      <c r="I189" s="365"/>
      <c r="J189" s="365"/>
      <c r="K189" s="365"/>
      <c r="L189" s="365"/>
      <c r="M189" s="365"/>
      <c r="N189" s="365"/>
    </row>
    <row r="190" spans="1:14" x14ac:dyDescent="0.25">
      <c r="A190" s="76"/>
      <c r="B190" s="76"/>
      <c r="C190" s="76"/>
      <c r="D190" s="76"/>
      <c r="E190" s="365"/>
      <c r="F190" s="365"/>
      <c r="G190" s="365"/>
      <c r="H190" s="365"/>
      <c r="I190" s="365"/>
      <c r="J190" s="365"/>
      <c r="K190" s="365"/>
      <c r="L190" s="365"/>
      <c r="M190" s="365"/>
      <c r="N190" s="365"/>
    </row>
    <row r="191" spans="1:14" x14ac:dyDescent="0.25">
      <c r="A191" s="76"/>
      <c r="B191" s="76"/>
      <c r="C191" s="76"/>
      <c r="D191" s="76"/>
      <c r="E191" s="365"/>
      <c r="F191" s="365"/>
      <c r="G191" s="365"/>
      <c r="H191" s="365"/>
      <c r="I191" s="365"/>
      <c r="J191" s="365"/>
      <c r="K191" s="365"/>
      <c r="L191" s="365"/>
      <c r="M191" s="365"/>
      <c r="N191" s="365"/>
    </row>
    <row r="192" spans="1:14" x14ac:dyDescent="0.25">
      <c r="A192" s="76"/>
      <c r="B192" s="76"/>
      <c r="C192" s="76"/>
      <c r="D192" s="76"/>
      <c r="E192" s="365"/>
      <c r="F192" s="365"/>
      <c r="G192" s="365"/>
      <c r="H192" s="365"/>
      <c r="I192" s="365"/>
      <c r="J192" s="365"/>
      <c r="K192" s="365"/>
      <c r="L192" s="365"/>
      <c r="M192" s="365"/>
      <c r="N192" s="365"/>
    </row>
    <row r="193" spans="1:14" x14ac:dyDescent="0.25">
      <c r="A193" s="76"/>
      <c r="B193" s="76"/>
      <c r="C193" s="76"/>
      <c r="D193" s="76"/>
      <c r="E193" s="365"/>
      <c r="F193" s="365"/>
      <c r="G193" s="365"/>
      <c r="H193" s="365"/>
      <c r="I193" s="365"/>
      <c r="J193" s="365"/>
      <c r="K193" s="365"/>
      <c r="L193" s="365"/>
      <c r="M193" s="365"/>
      <c r="N193" s="365"/>
    </row>
    <row r="194" spans="1:14" x14ac:dyDescent="0.25">
      <c r="A194" s="76"/>
      <c r="B194" s="76"/>
      <c r="C194" s="76"/>
      <c r="D194" s="76"/>
      <c r="E194" s="365"/>
      <c r="F194" s="365"/>
      <c r="G194" s="365"/>
      <c r="H194" s="365"/>
      <c r="I194" s="365"/>
      <c r="J194" s="365"/>
      <c r="K194" s="365"/>
      <c r="L194" s="365"/>
      <c r="M194" s="365"/>
      <c r="N194" s="365"/>
    </row>
    <row r="195" spans="1:14" x14ac:dyDescent="0.25">
      <c r="A195" s="76"/>
      <c r="B195" s="76"/>
      <c r="C195" s="76"/>
      <c r="D195" s="76"/>
      <c r="E195" s="365"/>
      <c r="F195" s="365"/>
      <c r="G195" s="365"/>
      <c r="H195" s="365"/>
      <c r="I195" s="365"/>
      <c r="J195" s="365"/>
      <c r="K195" s="365"/>
      <c r="L195" s="365"/>
      <c r="M195" s="365"/>
      <c r="N195" s="365"/>
    </row>
    <row r="196" spans="1:14" x14ac:dyDescent="0.25">
      <c r="A196" s="76"/>
      <c r="B196" s="76"/>
      <c r="C196" s="76"/>
      <c r="D196" s="76"/>
      <c r="E196" s="365"/>
      <c r="F196" s="365"/>
      <c r="G196" s="365"/>
      <c r="H196" s="365"/>
      <c r="I196" s="365"/>
      <c r="J196" s="365"/>
      <c r="K196" s="365"/>
      <c r="L196" s="365"/>
      <c r="M196" s="365"/>
      <c r="N196" s="365"/>
    </row>
    <row r="197" spans="1:14" x14ac:dyDescent="0.25">
      <c r="A197" s="76"/>
      <c r="B197" s="76"/>
      <c r="C197" s="76"/>
      <c r="D197" s="76"/>
      <c r="E197" s="365"/>
      <c r="F197" s="365"/>
      <c r="G197" s="365"/>
      <c r="H197" s="365"/>
      <c r="I197" s="365"/>
      <c r="J197" s="365"/>
      <c r="K197" s="365"/>
      <c r="L197" s="365"/>
      <c r="M197" s="365"/>
      <c r="N197" s="365"/>
    </row>
    <row r="198" spans="1:14" x14ac:dyDescent="0.25">
      <c r="A198" s="76"/>
      <c r="B198" s="76"/>
      <c r="C198" s="76"/>
      <c r="D198" s="76"/>
      <c r="E198" s="365"/>
      <c r="F198" s="365"/>
      <c r="G198" s="365"/>
      <c r="H198" s="365"/>
      <c r="I198" s="365"/>
      <c r="J198" s="365"/>
      <c r="K198" s="365"/>
      <c r="L198" s="365"/>
      <c r="M198" s="365"/>
      <c r="N198" s="365"/>
    </row>
    <row r="199" spans="1:14" x14ac:dyDescent="0.25">
      <c r="A199" s="76"/>
      <c r="B199" s="76"/>
      <c r="C199" s="76"/>
      <c r="D199" s="76"/>
      <c r="E199" s="365"/>
      <c r="F199" s="365"/>
      <c r="G199" s="365"/>
      <c r="H199" s="365"/>
      <c r="I199" s="365"/>
      <c r="J199" s="365"/>
      <c r="K199" s="365"/>
      <c r="L199" s="365"/>
      <c r="M199" s="365"/>
      <c r="N199" s="365"/>
    </row>
    <row r="200" spans="1:14" x14ac:dyDescent="0.25">
      <c r="A200" s="76"/>
      <c r="B200" s="76"/>
      <c r="C200" s="76"/>
      <c r="D200" s="76"/>
      <c r="E200" s="365"/>
      <c r="F200" s="365"/>
      <c r="G200" s="365"/>
      <c r="H200" s="365"/>
      <c r="I200" s="365"/>
      <c r="J200" s="365"/>
      <c r="K200" s="365"/>
      <c r="L200" s="365"/>
      <c r="M200" s="365"/>
      <c r="N200" s="365"/>
    </row>
    <row r="201" spans="1:14" x14ac:dyDescent="0.25">
      <c r="A201" s="76"/>
      <c r="B201" s="76"/>
      <c r="C201" s="76"/>
      <c r="D201" s="76"/>
      <c r="E201" s="365"/>
      <c r="F201" s="365"/>
      <c r="G201" s="365"/>
      <c r="H201" s="365"/>
      <c r="I201" s="365"/>
      <c r="J201" s="365"/>
      <c r="K201" s="365"/>
      <c r="L201" s="365"/>
      <c r="M201" s="365"/>
      <c r="N201" s="365"/>
    </row>
    <row r="202" spans="1:14" x14ac:dyDescent="0.25">
      <c r="A202" s="76"/>
      <c r="B202" s="76"/>
      <c r="C202" s="76"/>
      <c r="D202" s="76"/>
      <c r="E202" s="365"/>
      <c r="F202" s="365"/>
      <c r="G202" s="365"/>
      <c r="H202" s="365"/>
      <c r="I202" s="365"/>
      <c r="J202" s="365"/>
      <c r="K202" s="365"/>
      <c r="L202" s="365"/>
      <c r="M202" s="365"/>
      <c r="N202" s="365"/>
    </row>
    <row r="203" spans="1:14" x14ac:dyDescent="0.25">
      <c r="A203" s="76"/>
      <c r="B203" s="76"/>
      <c r="C203" s="76"/>
      <c r="D203" s="76"/>
      <c r="E203" s="365"/>
      <c r="F203" s="365"/>
      <c r="G203" s="365"/>
      <c r="H203" s="365"/>
      <c r="I203" s="365"/>
      <c r="J203" s="365"/>
      <c r="K203" s="365"/>
      <c r="L203" s="365"/>
      <c r="M203" s="365"/>
      <c r="N203" s="365"/>
    </row>
    <row r="204" spans="1:14" x14ac:dyDescent="0.25">
      <c r="A204" s="76"/>
      <c r="B204" s="76"/>
      <c r="C204" s="76"/>
      <c r="D204" s="76"/>
      <c r="E204" s="365"/>
      <c r="F204" s="365"/>
      <c r="G204" s="365"/>
      <c r="H204" s="365"/>
      <c r="I204" s="365"/>
      <c r="J204" s="365"/>
      <c r="K204" s="365"/>
      <c r="L204" s="365"/>
      <c r="M204" s="365"/>
      <c r="N204" s="365"/>
    </row>
    <row r="205" spans="1:14" x14ac:dyDescent="0.25">
      <c r="A205" s="76"/>
      <c r="B205" s="76"/>
      <c r="C205" s="76"/>
      <c r="D205" s="76"/>
      <c r="E205" s="365"/>
      <c r="F205" s="365"/>
      <c r="G205" s="365"/>
      <c r="H205" s="365"/>
      <c r="I205" s="365"/>
      <c r="J205" s="365"/>
      <c r="K205" s="365"/>
      <c r="L205" s="365"/>
      <c r="M205" s="365"/>
      <c r="N205" s="365"/>
    </row>
    <row r="206" spans="1:14" x14ac:dyDescent="0.25">
      <c r="A206" s="76"/>
      <c r="B206" s="76"/>
      <c r="C206" s="76"/>
      <c r="D206" s="76"/>
      <c r="E206" s="365"/>
      <c r="F206" s="365"/>
      <c r="G206" s="365"/>
      <c r="H206" s="365"/>
      <c r="I206" s="365"/>
      <c r="J206" s="365"/>
      <c r="K206" s="365"/>
      <c r="L206" s="365"/>
      <c r="M206" s="365"/>
      <c r="N206" s="365"/>
    </row>
    <row r="207" spans="1:14" x14ac:dyDescent="0.25">
      <c r="A207" s="76"/>
      <c r="B207" s="76"/>
      <c r="C207" s="76"/>
      <c r="D207" s="76"/>
      <c r="E207" s="365"/>
      <c r="F207" s="365"/>
      <c r="G207" s="365"/>
      <c r="H207" s="365"/>
      <c r="I207" s="365"/>
      <c r="J207" s="365"/>
      <c r="K207" s="365"/>
      <c r="L207" s="365"/>
      <c r="M207" s="365"/>
      <c r="N207" s="365"/>
    </row>
    <row r="208" spans="1:14" x14ac:dyDescent="0.25">
      <c r="A208" s="76"/>
      <c r="B208" s="76"/>
      <c r="C208" s="76"/>
      <c r="D208" s="76"/>
      <c r="E208" s="365"/>
      <c r="F208" s="365"/>
      <c r="G208" s="365"/>
      <c r="H208" s="365"/>
      <c r="I208" s="365"/>
      <c r="J208" s="365"/>
      <c r="K208" s="365"/>
      <c r="L208" s="365"/>
      <c r="M208" s="365"/>
      <c r="N208" s="365"/>
    </row>
    <row r="209" spans="1:14" x14ac:dyDescent="0.25">
      <c r="A209" s="76"/>
      <c r="B209" s="76"/>
      <c r="C209" s="76"/>
      <c r="D209" s="76"/>
      <c r="E209" s="365"/>
      <c r="F209" s="365"/>
      <c r="G209" s="365"/>
      <c r="H209" s="365"/>
      <c r="I209" s="365"/>
      <c r="J209" s="365"/>
      <c r="K209" s="365"/>
      <c r="L209" s="365"/>
      <c r="M209" s="365"/>
      <c r="N209" s="365"/>
    </row>
    <row r="210" spans="1:14" x14ac:dyDescent="0.25">
      <c r="A210" s="76"/>
      <c r="B210" s="76"/>
      <c r="C210" s="76"/>
      <c r="D210" s="76"/>
      <c r="E210" s="365"/>
      <c r="F210" s="365"/>
      <c r="G210" s="365"/>
      <c r="H210" s="365"/>
      <c r="I210" s="365"/>
      <c r="J210" s="365"/>
      <c r="K210" s="365"/>
      <c r="L210" s="365"/>
      <c r="M210" s="365"/>
      <c r="N210" s="365"/>
    </row>
    <row r="211" spans="1:14" x14ac:dyDescent="0.25">
      <c r="A211" s="76"/>
      <c r="B211" s="76"/>
      <c r="C211" s="76"/>
      <c r="D211" s="76"/>
      <c r="E211" s="365"/>
      <c r="F211" s="365"/>
      <c r="G211" s="365"/>
      <c r="H211" s="365"/>
      <c r="I211" s="365"/>
      <c r="J211" s="365"/>
      <c r="K211" s="365"/>
      <c r="L211" s="365"/>
      <c r="M211" s="365"/>
      <c r="N211" s="365"/>
    </row>
    <row r="212" spans="1:14" x14ac:dyDescent="0.25">
      <c r="A212" s="76"/>
      <c r="B212" s="76"/>
      <c r="C212" s="76"/>
      <c r="D212" s="76"/>
      <c r="E212" s="365"/>
      <c r="F212" s="365"/>
      <c r="G212" s="365"/>
      <c r="H212" s="365"/>
      <c r="I212" s="365"/>
      <c r="J212" s="365"/>
      <c r="K212" s="365"/>
      <c r="L212" s="365"/>
      <c r="M212" s="365"/>
      <c r="N212" s="365"/>
    </row>
    <row r="213" spans="1:14" x14ac:dyDescent="0.25">
      <c r="A213" s="76"/>
      <c r="B213" s="76"/>
      <c r="C213" s="76"/>
      <c r="D213" s="76"/>
      <c r="E213" s="365"/>
      <c r="F213" s="365"/>
      <c r="G213" s="365"/>
      <c r="H213" s="365"/>
      <c r="I213" s="365"/>
      <c r="J213" s="365"/>
      <c r="K213" s="365"/>
      <c r="L213" s="365"/>
      <c r="M213" s="365"/>
      <c r="N213" s="365"/>
    </row>
    <row r="214" spans="1:14" x14ac:dyDescent="0.25">
      <c r="A214" s="76"/>
      <c r="B214" s="76"/>
      <c r="C214" s="76"/>
      <c r="D214" s="76"/>
      <c r="E214" s="365"/>
      <c r="F214" s="365"/>
      <c r="G214" s="365"/>
      <c r="H214" s="365"/>
      <c r="I214" s="365"/>
      <c r="J214" s="365"/>
      <c r="K214" s="365"/>
      <c r="L214" s="365"/>
      <c r="M214" s="365"/>
      <c r="N214" s="365"/>
    </row>
    <row r="215" spans="1:14" x14ac:dyDescent="0.25">
      <c r="A215" s="76"/>
      <c r="B215" s="76"/>
      <c r="C215" s="76"/>
      <c r="D215" s="76"/>
      <c r="E215" s="365"/>
      <c r="F215" s="365"/>
      <c r="G215" s="365"/>
      <c r="H215" s="365"/>
      <c r="I215" s="365"/>
      <c r="J215" s="365"/>
      <c r="K215" s="365"/>
      <c r="L215" s="365"/>
      <c r="M215" s="365"/>
      <c r="N215" s="365"/>
    </row>
    <row r="216" spans="1:14" x14ac:dyDescent="0.25">
      <c r="A216" s="76"/>
      <c r="B216" s="76"/>
      <c r="C216" s="76"/>
      <c r="D216" s="76"/>
      <c r="E216" s="365"/>
      <c r="F216" s="365"/>
      <c r="G216" s="365"/>
      <c r="H216" s="365"/>
      <c r="I216" s="365"/>
      <c r="J216" s="365"/>
      <c r="K216" s="365"/>
      <c r="L216" s="365"/>
      <c r="M216" s="365"/>
      <c r="N216" s="365"/>
    </row>
    <row r="217" spans="1:14" x14ac:dyDescent="0.25">
      <c r="A217" s="76"/>
      <c r="B217" s="76"/>
      <c r="C217" s="76"/>
      <c r="D217" s="76"/>
      <c r="E217" s="365"/>
      <c r="F217" s="365"/>
      <c r="G217" s="365"/>
      <c r="H217" s="365"/>
      <c r="I217" s="365"/>
      <c r="J217" s="365"/>
      <c r="K217" s="365"/>
      <c r="L217" s="365"/>
      <c r="M217" s="365"/>
      <c r="N217" s="365"/>
    </row>
    <row r="218" spans="1:14" x14ac:dyDescent="0.25">
      <c r="A218" s="76"/>
      <c r="B218" s="76"/>
      <c r="C218" s="76"/>
      <c r="D218" s="76"/>
      <c r="E218" s="365"/>
      <c r="F218" s="365"/>
      <c r="G218" s="365"/>
      <c r="H218" s="365"/>
      <c r="I218" s="365"/>
      <c r="J218" s="365"/>
      <c r="K218" s="365"/>
      <c r="L218" s="365"/>
      <c r="M218" s="365"/>
      <c r="N218" s="365"/>
    </row>
    <row r="219" spans="1:14" x14ac:dyDescent="0.25">
      <c r="A219" s="76"/>
      <c r="B219" s="76"/>
      <c r="C219" s="76"/>
      <c r="D219" s="76"/>
      <c r="E219" s="365"/>
      <c r="F219" s="365"/>
      <c r="G219" s="365"/>
      <c r="H219" s="365"/>
      <c r="I219" s="365"/>
      <c r="J219" s="365"/>
      <c r="K219" s="365"/>
      <c r="L219" s="365"/>
      <c r="M219" s="365"/>
      <c r="N219" s="365"/>
    </row>
    <row r="220" spans="1:14" x14ac:dyDescent="0.25">
      <c r="A220" s="76"/>
      <c r="B220" s="76"/>
      <c r="C220" s="76"/>
      <c r="D220" s="76"/>
      <c r="E220" s="365"/>
      <c r="F220" s="365"/>
      <c r="G220" s="365"/>
      <c r="H220" s="365"/>
      <c r="I220" s="365"/>
      <c r="J220" s="365"/>
      <c r="K220" s="365"/>
      <c r="L220" s="365"/>
      <c r="M220" s="365"/>
      <c r="N220" s="365"/>
    </row>
    <row r="221" spans="1:14" x14ac:dyDescent="0.25">
      <c r="A221" s="76"/>
      <c r="B221" s="76"/>
      <c r="C221" s="76"/>
      <c r="D221" s="76"/>
      <c r="E221" s="365"/>
      <c r="F221" s="365"/>
      <c r="G221" s="365"/>
      <c r="H221" s="365"/>
      <c r="I221" s="365"/>
      <c r="J221" s="365"/>
      <c r="K221" s="365"/>
      <c r="L221" s="365"/>
      <c r="M221" s="365"/>
      <c r="N221" s="365"/>
    </row>
    <row r="222" spans="1:14" x14ac:dyDescent="0.25">
      <c r="A222" s="76"/>
      <c r="B222" s="76"/>
      <c r="C222" s="76"/>
      <c r="D222" s="76"/>
      <c r="E222" s="365"/>
      <c r="F222" s="365"/>
      <c r="G222" s="365"/>
      <c r="H222" s="365"/>
      <c r="I222" s="365"/>
      <c r="J222" s="365"/>
      <c r="K222" s="365"/>
      <c r="L222" s="365"/>
      <c r="M222" s="365"/>
      <c r="N222" s="365"/>
    </row>
    <row r="223" spans="1:14" x14ac:dyDescent="0.25">
      <c r="A223" s="76"/>
      <c r="B223" s="76"/>
      <c r="C223" s="76"/>
      <c r="D223" s="76"/>
      <c r="E223" s="365"/>
      <c r="F223" s="365"/>
      <c r="G223" s="365"/>
      <c r="H223" s="365"/>
      <c r="I223" s="365"/>
      <c r="J223" s="365"/>
      <c r="K223" s="365"/>
      <c r="L223" s="365"/>
      <c r="M223" s="365"/>
      <c r="N223" s="365"/>
    </row>
    <row r="224" spans="1:14" x14ac:dyDescent="0.25">
      <c r="A224" s="76"/>
      <c r="B224" s="76"/>
      <c r="C224" s="76"/>
      <c r="D224" s="76"/>
      <c r="E224" s="365"/>
      <c r="F224" s="365"/>
      <c r="G224" s="365"/>
      <c r="H224" s="365"/>
      <c r="I224" s="365"/>
      <c r="J224" s="365"/>
      <c r="K224" s="365"/>
      <c r="L224" s="365"/>
      <c r="M224" s="365"/>
      <c r="N224" s="365"/>
    </row>
    <row r="225" spans="1:14" x14ac:dyDescent="0.25">
      <c r="A225" s="76"/>
      <c r="B225" s="76"/>
      <c r="C225" s="76"/>
      <c r="D225" s="76"/>
      <c r="E225" s="365"/>
      <c r="F225" s="365"/>
      <c r="G225" s="365"/>
      <c r="H225" s="365"/>
      <c r="I225" s="365"/>
      <c r="J225" s="365"/>
      <c r="K225" s="365"/>
      <c r="L225" s="365"/>
      <c r="M225" s="365"/>
      <c r="N225" s="365"/>
    </row>
    <row r="226" spans="1:14" x14ac:dyDescent="0.25">
      <c r="A226" s="76"/>
      <c r="B226" s="76"/>
      <c r="C226" s="76"/>
      <c r="D226" s="76"/>
      <c r="E226" s="365"/>
      <c r="F226" s="365"/>
      <c r="G226" s="365"/>
      <c r="H226" s="365"/>
      <c r="I226" s="365"/>
      <c r="J226" s="365"/>
      <c r="K226" s="365"/>
      <c r="L226" s="365"/>
      <c r="M226" s="365"/>
      <c r="N226" s="365"/>
    </row>
    <row r="227" spans="1:14" x14ac:dyDescent="0.25">
      <c r="A227" s="76"/>
      <c r="B227" s="76"/>
      <c r="C227" s="76"/>
      <c r="D227" s="76"/>
      <c r="E227" s="365"/>
      <c r="F227" s="365"/>
      <c r="G227" s="365"/>
      <c r="H227" s="365"/>
      <c r="I227" s="365"/>
      <c r="J227" s="365"/>
      <c r="K227" s="365"/>
      <c r="L227" s="365"/>
      <c r="M227" s="365"/>
      <c r="N227" s="365"/>
    </row>
    <row r="228" spans="1:14" x14ac:dyDescent="0.25">
      <c r="A228" s="76"/>
      <c r="B228" s="76"/>
      <c r="C228" s="76"/>
      <c r="D228" s="76"/>
      <c r="E228" s="365"/>
      <c r="F228" s="365"/>
      <c r="G228" s="365"/>
      <c r="H228" s="365"/>
      <c r="I228" s="365"/>
      <c r="J228" s="365"/>
      <c r="K228" s="365"/>
      <c r="L228" s="365"/>
      <c r="M228" s="365"/>
      <c r="N228" s="365"/>
    </row>
    <row r="229" spans="1:14" x14ac:dyDescent="0.25">
      <c r="A229" s="76"/>
      <c r="B229" s="76"/>
      <c r="C229" s="76"/>
      <c r="D229" s="76"/>
      <c r="E229" s="365"/>
      <c r="F229" s="365"/>
      <c r="G229" s="365"/>
      <c r="H229" s="365"/>
      <c r="I229" s="365"/>
      <c r="J229" s="365"/>
      <c r="K229" s="365"/>
      <c r="L229" s="365"/>
      <c r="M229" s="365"/>
      <c r="N229" s="365"/>
    </row>
    <row r="230" spans="1:14" x14ac:dyDescent="0.25">
      <c r="A230" s="76"/>
      <c r="B230" s="76"/>
      <c r="C230" s="76"/>
      <c r="D230" s="76"/>
      <c r="E230" s="365"/>
      <c r="F230" s="365"/>
      <c r="G230" s="365"/>
      <c r="H230" s="365"/>
      <c r="I230" s="365"/>
      <c r="J230" s="365"/>
      <c r="K230" s="365"/>
      <c r="L230" s="365"/>
      <c r="M230" s="365"/>
      <c r="N230" s="365"/>
    </row>
    <row r="231" spans="1:14" x14ac:dyDescent="0.25">
      <c r="A231" s="76"/>
      <c r="B231" s="76"/>
      <c r="C231" s="76"/>
      <c r="D231" s="76"/>
      <c r="E231" s="365"/>
      <c r="F231" s="365"/>
      <c r="G231" s="365"/>
      <c r="H231" s="365"/>
      <c r="I231" s="365"/>
      <c r="J231" s="365"/>
      <c r="K231" s="365"/>
      <c r="L231" s="365"/>
      <c r="M231" s="365"/>
      <c r="N231" s="365"/>
    </row>
    <row r="232" spans="1:14" x14ac:dyDescent="0.25">
      <c r="A232" s="76"/>
      <c r="B232" s="76"/>
      <c r="C232" s="76"/>
      <c r="D232" s="76"/>
      <c r="E232" s="365"/>
      <c r="F232" s="365"/>
      <c r="G232" s="365"/>
      <c r="H232" s="365"/>
      <c r="I232" s="365"/>
      <c r="J232" s="365"/>
      <c r="K232" s="365"/>
      <c r="L232" s="365"/>
      <c r="M232" s="365"/>
      <c r="N232" s="365"/>
    </row>
    <row r="233" spans="1:14" x14ac:dyDescent="0.25">
      <c r="A233" s="76"/>
      <c r="B233" s="76"/>
      <c r="C233" s="76"/>
      <c r="D233" s="76"/>
      <c r="E233" s="365"/>
      <c r="F233" s="365"/>
      <c r="G233" s="365"/>
      <c r="H233" s="365"/>
      <c r="I233" s="365"/>
      <c r="J233" s="365"/>
      <c r="K233" s="365"/>
      <c r="L233" s="365"/>
      <c r="M233" s="365"/>
      <c r="N233" s="365"/>
    </row>
    <row r="234" spans="1:14" x14ac:dyDescent="0.25">
      <c r="A234" s="76"/>
      <c r="B234" s="76"/>
      <c r="C234" s="76"/>
      <c r="D234" s="76"/>
      <c r="E234" s="365"/>
      <c r="F234" s="365"/>
      <c r="G234" s="365"/>
      <c r="H234" s="365"/>
      <c r="I234" s="365"/>
      <c r="J234" s="365"/>
      <c r="K234" s="365"/>
      <c r="L234" s="365"/>
      <c r="M234" s="365"/>
      <c r="N234" s="365"/>
    </row>
    <row r="235" spans="1:14" x14ac:dyDescent="0.25">
      <c r="A235" s="76"/>
      <c r="B235" s="76"/>
      <c r="C235" s="76"/>
      <c r="D235" s="76"/>
      <c r="E235" s="365"/>
      <c r="F235" s="365"/>
      <c r="G235" s="365"/>
      <c r="H235" s="365"/>
      <c r="I235" s="365"/>
      <c r="J235" s="365"/>
      <c r="K235" s="365"/>
      <c r="L235" s="365"/>
      <c r="M235" s="365"/>
      <c r="N235" s="365"/>
    </row>
    <row r="236" spans="1:14" x14ac:dyDescent="0.25">
      <c r="A236" s="76"/>
      <c r="B236" s="76"/>
      <c r="C236" s="76"/>
      <c r="D236" s="76"/>
      <c r="E236" s="365"/>
      <c r="F236" s="365"/>
      <c r="G236" s="365"/>
      <c r="H236" s="365"/>
      <c r="I236" s="365"/>
      <c r="J236" s="365"/>
      <c r="K236" s="365"/>
      <c r="L236" s="365"/>
      <c r="M236" s="365"/>
      <c r="N236" s="365"/>
    </row>
    <row r="237" spans="1:14" x14ac:dyDescent="0.25">
      <c r="A237" s="76"/>
      <c r="B237" s="76"/>
      <c r="C237" s="76"/>
      <c r="D237" s="76"/>
      <c r="E237" s="365"/>
      <c r="F237" s="365"/>
      <c r="G237" s="365"/>
      <c r="H237" s="365"/>
      <c r="I237" s="365"/>
      <c r="J237" s="365"/>
      <c r="K237" s="365"/>
      <c r="L237" s="365"/>
      <c r="M237" s="365"/>
      <c r="N237" s="365"/>
    </row>
    <row r="238" spans="1:14" x14ac:dyDescent="0.25">
      <c r="A238" s="76"/>
      <c r="B238" s="76"/>
      <c r="C238" s="76"/>
      <c r="D238" s="76"/>
      <c r="E238" s="365"/>
      <c r="F238" s="365"/>
      <c r="G238" s="365"/>
      <c r="H238" s="365"/>
      <c r="I238" s="365"/>
      <c r="J238" s="365"/>
      <c r="K238" s="365"/>
      <c r="L238" s="365"/>
      <c r="M238" s="365"/>
      <c r="N238" s="365"/>
    </row>
    <row r="239" spans="1:14" x14ac:dyDescent="0.25">
      <c r="A239" s="76"/>
      <c r="B239" s="76"/>
      <c r="C239" s="76"/>
      <c r="D239" s="76"/>
      <c r="E239" s="365"/>
      <c r="F239" s="365"/>
      <c r="G239" s="365"/>
      <c r="H239" s="365"/>
      <c r="I239" s="365"/>
      <c r="J239" s="365"/>
      <c r="K239" s="365"/>
      <c r="L239" s="365"/>
      <c r="M239" s="365"/>
      <c r="N239" s="365"/>
    </row>
    <row r="240" spans="1:14" x14ac:dyDescent="0.25">
      <c r="A240" s="76"/>
      <c r="B240" s="76"/>
      <c r="C240" s="76"/>
      <c r="D240" s="76"/>
      <c r="E240" s="365"/>
      <c r="F240" s="365"/>
      <c r="G240" s="365"/>
      <c r="H240" s="365"/>
      <c r="I240" s="365"/>
      <c r="J240" s="365"/>
      <c r="K240" s="365"/>
      <c r="L240" s="365"/>
      <c r="M240" s="365"/>
      <c r="N240" s="365"/>
    </row>
    <row r="241" spans="1:14" x14ac:dyDescent="0.25">
      <c r="A241" s="76"/>
      <c r="B241" s="76"/>
      <c r="C241" s="76"/>
      <c r="D241" s="76"/>
      <c r="E241" s="365"/>
      <c r="F241" s="365"/>
      <c r="G241" s="365"/>
      <c r="H241" s="365"/>
      <c r="I241" s="365"/>
      <c r="J241" s="365"/>
      <c r="K241" s="365"/>
      <c r="L241" s="365"/>
      <c r="M241" s="365"/>
      <c r="N241" s="365"/>
    </row>
    <row r="242" spans="1:14" x14ac:dyDescent="0.25">
      <c r="A242" s="76"/>
      <c r="B242" s="76"/>
      <c r="C242" s="76"/>
      <c r="D242" s="76"/>
      <c r="E242" s="365"/>
      <c r="F242" s="365"/>
      <c r="G242" s="365"/>
      <c r="H242" s="365"/>
      <c r="I242" s="365"/>
      <c r="J242" s="365"/>
      <c r="K242" s="365"/>
      <c r="L242" s="365"/>
      <c r="M242" s="365"/>
      <c r="N242" s="365"/>
    </row>
    <row r="243" spans="1:14" x14ac:dyDescent="0.25">
      <c r="A243" s="76"/>
      <c r="B243" s="76"/>
      <c r="C243" s="76"/>
      <c r="D243" s="76"/>
      <c r="E243" s="365"/>
      <c r="F243" s="365"/>
      <c r="G243" s="365"/>
      <c r="H243" s="365"/>
      <c r="I243" s="365"/>
      <c r="J243" s="365"/>
      <c r="K243" s="365"/>
      <c r="L243" s="365"/>
      <c r="M243" s="365"/>
      <c r="N243" s="365"/>
    </row>
    <row r="244" spans="1:14" x14ac:dyDescent="0.25">
      <c r="A244" s="76"/>
      <c r="B244" s="76"/>
      <c r="C244" s="76"/>
      <c r="D244" s="76"/>
      <c r="E244" s="365"/>
      <c r="F244" s="365"/>
      <c r="G244" s="365"/>
      <c r="H244" s="365"/>
      <c r="I244" s="365"/>
      <c r="J244" s="365"/>
      <c r="K244" s="365"/>
      <c r="L244" s="365"/>
      <c r="M244" s="365"/>
      <c r="N244" s="365"/>
    </row>
    <row r="245" spans="1:14" x14ac:dyDescent="0.25">
      <c r="A245" s="76"/>
      <c r="B245" s="76"/>
      <c r="C245" s="76"/>
      <c r="D245" s="76"/>
      <c r="E245" s="365"/>
      <c r="F245" s="365"/>
      <c r="G245" s="365"/>
      <c r="H245" s="365"/>
      <c r="I245" s="365"/>
      <c r="J245" s="365"/>
      <c r="K245" s="365"/>
      <c r="L245" s="365"/>
      <c r="M245" s="365"/>
      <c r="N245" s="365"/>
    </row>
    <row r="246" spans="1:14" x14ac:dyDescent="0.25">
      <c r="A246" s="76"/>
      <c r="B246" s="76"/>
      <c r="C246" s="76"/>
      <c r="D246" s="76"/>
      <c r="E246" s="365"/>
      <c r="F246" s="365"/>
      <c r="G246" s="365"/>
      <c r="H246" s="365"/>
      <c r="I246" s="365"/>
      <c r="J246" s="365"/>
      <c r="K246" s="365"/>
      <c r="L246" s="365"/>
      <c r="M246" s="365"/>
      <c r="N246" s="365"/>
    </row>
    <row r="247" spans="1:14" x14ac:dyDescent="0.25">
      <c r="A247" s="76"/>
      <c r="B247" s="76"/>
      <c r="C247" s="76"/>
      <c r="D247" s="76"/>
      <c r="E247" s="365"/>
      <c r="F247" s="365"/>
      <c r="G247" s="365"/>
      <c r="H247" s="365"/>
      <c r="I247" s="365"/>
      <c r="J247" s="365"/>
      <c r="K247" s="365"/>
      <c r="L247" s="365"/>
      <c r="M247" s="365"/>
      <c r="N247" s="365"/>
    </row>
    <row r="248" spans="1:14" x14ac:dyDescent="0.25">
      <c r="A248" s="76"/>
      <c r="B248" s="76"/>
      <c r="C248" s="76"/>
      <c r="D248" s="76"/>
      <c r="E248" s="365"/>
      <c r="F248" s="365"/>
      <c r="G248" s="365"/>
      <c r="H248" s="365"/>
      <c r="I248" s="365"/>
      <c r="J248" s="365"/>
      <c r="K248" s="365"/>
      <c r="L248" s="365"/>
      <c r="M248" s="365"/>
      <c r="N248" s="365"/>
    </row>
    <row r="249" spans="1:14" x14ac:dyDescent="0.25">
      <c r="A249" s="76"/>
      <c r="B249" s="76"/>
      <c r="C249" s="76"/>
      <c r="D249" s="76"/>
      <c r="E249" s="365"/>
      <c r="F249" s="365"/>
      <c r="G249" s="365"/>
      <c r="H249" s="365"/>
      <c r="I249" s="365"/>
      <c r="J249" s="365"/>
      <c r="K249" s="365"/>
      <c r="L249" s="365"/>
      <c r="M249" s="365"/>
      <c r="N249" s="365"/>
    </row>
    <row r="250" spans="1:14" x14ac:dyDescent="0.25">
      <c r="A250" s="76"/>
      <c r="B250" s="76"/>
      <c r="C250" s="76"/>
      <c r="D250" s="76"/>
      <c r="E250" s="365"/>
      <c r="F250" s="365"/>
      <c r="G250" s="365"/>
      <c r="H250" s="365"/>
      <c r="I250" s="365"/>
      <c r="J250" s="365"/>
      <c r="K250" s="365"/>
      <c r="L250" s="365"/>
      <c r="M250" s="365"/>
      <c r="N250" s="365"/>
    </row>
    <row r="251" spans="1:14" x14ac:dyDescent="0.25">
      <c r="A251" s="76"/>
      <c r="B251" s="76"/>
      <c r="C251" s="76"/>
      <c r="D251" s="76"/>
      <c r="E251" s="365"/>
      <c r="F251" s="365"/>
      <c r="G251" s="365"/>
      <c r="H251" s="365"/>
      <c r="I251" s="365"/>
      <c r="J251" s="365"/>
      <c r="K251" s="365"/>
      <c r="L251" s="365"/>
      <c r="M251" s="365"/>
      <c r="N251" s="365"/>
    </row>
    <row r="252" spans="1:14" x14ac:dyDescent="0.25">
      <c r="A252" s="76"/>
      <c r="B252" s="76"/>
      <c r="C252" s="76"/>
      <c r="D252" s="76"/>
      <c r="E252" s="365"/>
      <c r="F252" s="365"/>
      <c r="G252" s="365"/>
      <c r="H252" s="365"/>
      <c r="I252" s="365"/>
      <c r="J252" s="365"/>
      <c r="K252" s="365"/>
      <c r="L252" s="365"/>
      <c r="M252" s="365"/>
      <c r="N252" s="365"/>
    </row>
    <row r="253" spans="1:14" x14ac:dyDescent="0.25">
      <c r="A253" s="76"/>
      <c r="B253" s="76"/>
      <c r="C253" s="76"/>
      <c r="D253" s="76"/>
      <c r="E253" s="365"/>
      <c r="F253" s="365"/>
      <c r="G253" s="365"/>
      <c r="H253" s="365"/>
      <c r="I253" s="365"/>
      <c r="J253" s="365"/>
      <c r="K253" s="365"/>
      <c r="L253" s="365"/>
      <c r="M253" s="365"/>
      <c r="N253" s="365"/>
    </row>
    <row r="254" spans="1:14" x14ac:dyDescent="0.25">
      <c r="A254" s="76"/>
      <c r="B254" s="76"/>
      <c r="C254" s="76"/>
      <c r="D254" s="76"/>
      <c r="E254" s="365"/>
      <c r="F254" s="365"/>
      <c r="G254" s="365"/>
      <c r="H254" s="365"/>
      <c r="I254" s="365"/>
      <c r="J254" s="365"/>
      <c r="K254" s="365"/>
      <c r="L254" s="365"/>
      <c r="M254" s="365"/>
      <c r="N254" s="365"/>
    </row>
    <row r="255" spans="1:14" x14ac:dyDescent="0.25">
      <c r="A255" s="76"/>
      <c r="B255" s="76"/>
      <c r="C255" s="76"/>
      <c r="D255" s="76"/>
      <c r="E255" s="365"/>
      <c r="F255" s="365"/>
      <c r="G255" s="365"/>
      <c r="H255" s="365"/>
      <c r="I255" s="365"/>
      <c r="J255" s="365"/>
      <c r="K255" s="365"/>
      <c r="L255" s="365"/>
      <c r="M255" s="365"/>
      <c r="N255" s="365"/>
    </row>
    <row r="256" spans="1:14" x14ac:dyDescent="0.25">
      <c r="A256" s="76"/>
      <c r="B256" s="76"/>
      <c r="C256" s="76"/>
      <c r="D256" s="76"/>
      <c r="E256" s="365"/>
      <c r="F256" s="365"/>
      <c r="G256" s="365"/>
      <c r="H256" s="365"/>
      <c r="I256" s="365"/>
      <c r="J256" s="365"/>
      <c r="K256" s="365"/>
      <c r="L256" s="365"/>
      <c r="M256" s="365"/>
      <c r="N256" s="365"/>
    </row>
    <row r="257" spans="1:14" x14ac:dyDescent="0.25">
      <c r="A257" s="76"/>
      <c r="B257" s="76"/>
      <c r="C257" s="76"/>
      <c r="D257" s="76"/>
      <c r="E257" s="365"/>
      <c r="F257" s="365"/>
      <c r="G257" s="365"/>
      <c r="H257" s="365"/>
      <c r="I257" s="365"/>
      <c r="J257" s="365"/>
      <c r="K257" s="365"/>
      <c r="L257" s="365"/>
      <c r="M257" s="365"/>
      <c r="N257" s="365"/>
    </row>
    <row r="258" spans="1:14" x14ac:dyDescent="0.25">
      <c r="A258" s="76"/>
      <c r="B258" s="76"/>
      <c r="C258" s="76"/>
      <c r="D258" s="76"/>
      <c r="E258" s="365"/>
      <c r="F258" s="365"/>
      <c r="G258" s="365"/>
      <c r="H258" s="365"/>
      <c r="I258" s="365"/>
      <c r="J258" s="365"/>
      <c r="K258" s="365"/>
      <c r="L258" s="365"/>
      <c r="M258" s="365"/>
      <c r="N258" s="365"/>
    </row>
    <row r="259" spans="1:14" x14ac:dyDescent="0.25">
      <c r="A259" s="76"/>
      <c r="B259" s="76"/>
      <c r="C259" s="76"/>
      <c r="D259" s="76"/>
      <c r="E259" s="365"/>
      <c r="F259" s="365"/>
      <c r="G259" s="365"/>
      <c r="H259" s="365"/>
      <c r="I259" s="365"/>
      <c r="J259" s="365"/>
      <c r="K259" s="365"/>
      <c r="L259" s="365"/>
      <c r="M259" s="365"/>
      <c r="N259" s="365"/>
    </row>
    <row r="260" spans="1:14" x14ac:dyDescent="0.25">
      <c r="A260" s="76"/>
      <c r="B260" s="76"/>
      <c r="C260" s="76"/>
      <c r="D260" s="76"/>
      <c r="E260" s="365"/>
      <c r="F260" s="365"/>
      <c r="G260" s="365"/>
      <c r="H260" s="365"/>
      <c r="I260" s="365"/>
      <c r="J260" s="365"/>
      <c r="K260" s="365"/>
      <c r="L260" s="365"/>
      <c r="M260" s="365"/>
      <c r="N260" s="365"/>
    </row>
    <row r="261" spans="1:14" x14ac:dyDescent="0.25">
      <c r="A261" s="76"/>
      <c r="B261" s="76"/>
      <c r="C261" s="76"/>
      <c r="D261" s="76"/>
      <c r="E261" s="365"/>
      <c r="F261" s="365"/>
      <c r="G261" s="365"/>
      <c r="H261" s="365"/>
      <c r="I261" s="365"/>
      <c r="J261" s="365"/>
      <c r="K261" s="365"/>
      <c r="L261" s="365"/>
      <c r="M261" s="365"/>
      <c r="N261" s="365"/>
    </row>
    <row r="262" spans="1:14" x14ac:dyDescent="0.25">
      <c r="A262" s="76"/>
      <c r="B262" s="76"/>
      <c r="C262" s="76"/>
      <c r="D262" s="76"/>
      <c r="E262" s="365"/>
      <c r="F262" s="365"/>
      <c r="G262" s="365"/>
      <c r="H262" s="365"/>
      <c r="I262" s="365"/>
      <c r="J262" s="365"/>
      <c r="K262" s="365"/>
      <c r="L262" s="365"/>
      <c r="M262" s="365"/>
      <c r="N262" s="365"/>
    </row>
    <row r="263" spans="1:14" x14ac:dyDescent="0.25">
      <c r="A263" s="76"/>
      <c r="B263" s="76"/>
      <c r="C263" s="76"/>
      <c r="D263" s="76"/>
      <c r="E263" s="365"/>
      <c r="F263" s="365"/>
      <c r="G263" s="365"/>
      <c r="H263" s="365"/>
      <c r="I263" s="365"/>
      <c r="J263" s="365"/>
      <c r="K263" s="365"/>
      <c r="L263" s="365"/>
      <c r="M263" s="365"/>
      <c r="N263" s="365"/>
    </row>
    <row r="264" spans="1:14" x14ac:dyDescent="0.25">
      <c r="A264" s="76"/>
      <c r="B264" s="76"/>
      <c r="C264" s="76"/>
      <c r="D264" s="76"/>
      <c r="E264" s="365"/>
      <c r="F264" s="365"/>
      <c r="G264" s="365"/>
      <c r="H264" s="365"/>
      <c r="I264" s="365"/>
      <c r="J264" s="365"/>
      <c r="K264" s="365"/>
      <c r="L264" s="365"/>
      <c r="M264" s="365"/>
      <c r="N264" s="365"/>
    </row>
    <row r="265" spans="1:14" x14ac:dyDescent="0.25">
      <c r="A265" s="76"/>
      <c r="B265" s="76"/>
      <c r="C265" s="76"/>
      <c r="D265" s="76"/>
      <c r="E265" s="365"/>
      <c r="F265" s="365"/>
      <c r="G265" s="365"/>
      <c r="H265" s="365"/>
      <c r="I265" s="365"/>
      <c r="J265" s="365"/>
      <c r="K265" s="365"/>
      <c r="L265" s="365"/>
      <c r="M265" s="365"/>
      <c r="N265" s="365"/>
    </row>
    <row r="266" spans="1:14" x14ac:dyDescent="0.25">
      <c r="A266" s="76"/>
      <c r="B266" s="76"/>
      <c r="C266" s="76"/>
      <c r="D266" s="76"/>
      <c r="E266" s="365"/>
      <c r="F266" s="365"/>
      <c r="G266" s="365"/>
      <c r="H266" s="365"/>
      <c r="I266" s="365"/>
      <c r="J266" s="365"/>
      <c r="K266" s="365"/>
      <c r="L266" s="365"/>
      <c r="M266" s="365"/>
      <c r="N266" s="365"/>
    </row>
    <row r="267" spans="1:14" x14ac:dyDescent="0.25">
      <c r="A267" s="76"/>
      <c r="B267" s="76"/>
      <c r="C267" s="76"/>
      <c r="D267" s="76"/>
      <c r="E267" s="365"/>
      <c r="F267" s="365"/>
      <c r="G267" s="365"/>
      <c r="H267" s="365"/>
      <c r="I267" s="365"/>
      <c r="J267" s="365"/>
      <c r="K267" s="365"/>
      <c r="L267" s="365"/>
      <c r="M267" s="365"/>
      <c r="N267" s="365"/>
    </row>
    <row r="268" spans="1:14" x14ac:dyDescent="0.25">
      <c r="A268" s="76"/>
      <c r="B268" s="76"/>
      <c r="C268" s="76"/>
      <c r="D268" s="76"/>
      <c r="E268" s="365"/>
      <c r="F268" s="365"/>
      <c r="G268" s="365"/>
      <c r="H268" s="365"/>
      <c r="I268" s="365"/>
      <c r="J268" s="365"/>
      <c r="K268" s="365"/>
      <c r="L268" s="365"/>
      <c r="M268" s="365"/>
      <c r="N268" s="365"/>
    </row>
    <row r="269" spans="1:14" x14ac:dyDescent="0.25">
      <c r="A269" s="76"/>
      <c r="B269" s="76"/>
      <c r="C269" s="76"/>
      <c r="D269" s="76"/>
      <c r="E269" s="365"/>
      <c r="F269" s="365"/>
      <c r="G269" s="365"/>
      <c r="H269" s="365"/>
      <c r="I269" s="365"/>
      <c r="J269" s="365"/>
      <c r="K269" s="365"/>
      <c r="L269" s="365"/>
      <c r="M269" s="365"/>
      <c r="N269" s="365"/>
    </row>
    <row r="270" spans="1:14" x14ac:dyDescent="0.25">
      <c r="A270" s="76"/>
      <c r="B270" s="76"/>
      <c r="C270" s="76"/>
      <c r="D270" s="76"/>
      <c r="E270" s="365"/>
      <c r="F270" s="365"/>
      <c r="G270" s="365"/>
      <c r="H270" s="365"/>
      <c r="I270" s="365"/>
      <c r="J270" s="365"/>
      <c r="K270" s="365"/>
      <c r="L270" s="365"/>
      <c r="M270" s="365"/>
      <c r="N270" s="365"/>
    </row>
    <row r="271" spans="1:14" x14ac:dyDescent="0.25">
      <c r="A271" s="76"/>
      <c r="B271" s="76"/>
      <c r="C271" s="76"/>
      <c r="D271" s="76"/>
      <c r="E271" s="365"/>
      <c r="F271" s="365"/>
      <c r="G271" s="365"/>
      <c r="H271" s="365"/>
      <c r="I271" s="365"/>
      <c r="J271" s="365"/>
      <c r="K271" s="365"/>
      <c r="L271" s="365"/>
      <c r="M271" s="365"/>
      <c r="N271" s="365"/>
    </row>
    <row r="272" spans="1:14" x14ac:dyDescent="0.25">
      <c r="A272" s="76"/>
      <c r="B272" s="76"/>
      <c r="C272" s="76"/>
      <c r="D272" s="76"/>
      <c r="E272" s="365"/>
      <c r="F272" s="365"/>
      <c r="G272" s="365"/>
      <c r="H272" s="365"/>
      <c r="I272" s="365"/>
      <c r="J272" s="365"/>
      <c r="K272" s="365"/>
      <c r="L272" s="365"/>
      <c r="M272" s="365"/>
      <c r="N272" s="365"/>
    </row>
    <row r="273" spans="1:14" x14ac:dyDescent="0.25">
      <c r="A273" s="76"/>
      <c r="B273" s="76"/>
      <c r="C273" s="76"/>
      <c r="D273" s="76"/>
      <c r="E273" s="365"/>
      <c r="F273" s="365"/>
      <c r="G273" s="365"/>
      <c r="H273" s="365"/>
      <c r="I273" s="365"/>
      <c r="J273" s="365"/>
      <c r="K273" s="365"/>
      <c r="L273" s="365"/>
      <c r="M273" s="365"/>
      <c r="N273" s="365"/>
    </row>
    <row r="274" spans="1:14" x14ac:dyDescent="0.25">
      <c r="A274" s="76"/>
      <c r="B274" s="76"/>
      <c r="C274" s="76"/>
      <c r="D274" s="76"/>
      <c r="E274" s="365"/>
      <c r="F274" s="365"/>
      <c r="G274" s="365"/>
      <c r="H274" s="365"/>
      <c r="I274" s="365"/>
      <c r="J274" s="365"/>
      <c r="K274" s="365"/>
      <c r="L274" s="365"/>
      <c r="M274" s="365"/>
      <c r="N274" s="365"/>
    </row>
    <row r="275" spans="1:14" x14ac:dyDescent="0.25">
      <c r="A275" s="76"/>
      <c r="B275" s="76"/>
      <c r="C275" s="76"/>
      <c r="D275" s="76"/>
      <c r="E275" s="365"/>
      <c r="F275" s="365"/>
      <c r="G275" s="365"/>
      <c r="H275" s="365"/>
      <c r="I275" s="365"/>
      <c r="J275" s="365"/>
      <c r="K275" s="365"/>
      <c r="L275" s="365"/>
      <c r="M275" s="365"/>
      <c r="N275" s="365"/>
    </row>
    <row r="276" spans="1:14" x14ac:dyDescent="0.25">
      <c r="A276" s="76"/>
      <c r="B276" s="76"/>
      <c r="C276" s="76"/>
      <c r="D276" s="76"/>
      <c r="E276" s="365"/>
      <c r="F276" s="365"/>
      <c r="G276" s="365"/>
      <c r="H276" s="365"/>
      <c r="I276" s="365"/>
      <c r="J276" s="365"/>
      <c r="K276" s="365"/>
      <c r="L276" s="365"/>
      <c r="M276" s="365"/>
      <c r="N276" s="365"/>
    </row>
    <row r="277" spans="1:14" x14ac:dyDescent="0.25">
      <c r="A277" s="76"/>
      <c r="B277" s="76"/>
      <c r="C277" s="76"/>
      <c r="D277" s="76"/>
      <c r="E277" s="365"/>
      <c r="F277" s="365"/>
      <c r="G277" s="365"/>
      <c r="H277" s="365"/>
      <c r="I277" s="365"/>
      <c r="J277" s="365"/>
      <c r="K277" s="365"/>
      <c r="L277" s="365"/>
      <c r="M277" s="365"/>
      <c r="N277" s="365"/>
    </row>
    <row r="278" spans="1:14" x14ac:dyDescent="0.25">
      <c r="A278" s="76"/>
      <c r="B278" s="76"/>
      <c r="C278" s="76"/>
      <c r="D278" s="76"/>
      <c r="E278" s="365"/>
      <c r="F278" s="365"/>
      <c r="G278" s="365"/>
      <c r="H278" s="365"/>
      <c r="I278" s="365"/>
      <c r="J278" s="365"/>
      <c r="K278" s="365"/>
      <c r="L278" s="365"/>
      <c r="M278" s="365"/>
      <c r="N278" s="365"/>
    </row>
    <row r="279" spans="1:14" x14ac:dyDescent="0.25">
      <c r="A279" s="76"/>
      <c r="B279" s="76"/>
      <c r="C279" s="76"/>
      <c r="D279" s="76"/>
      <c r="E279" s="365"/>
      <c r="F279" s="365"/>
      <c r="G279" s="365"/>
      <c r="H279" s="365"/>
      <c r="I279" s="365"/>
      <c r="J279" s="365"/>
      <c r="K279" s="365"/>
      <c r="L279" s="365"/>
      <c r="M279" s="365"/>
      <c r="N279" s="365"/>
    </row>
    <row r="280" spans="1:14" x14ac:dyDescent="0.25">
      <c r="A280" s="76"/>
      <c r="B280" s="76"/>
      <c r="C280" s="76"/>
      <c r="D280" s="76"/>
      <c r="E280" s="365"/>
      <c r="F280" s="365"/>
      <c r="G280" s="365"/>
      <c r="H280" s="365"/>
      <c r="I280" s="365"/>
      <c r="J280" s="365"/>
      <c r="K280" s="365"/>
      <c r="L280" s="365"/>
      <c r="M280" s="365"/>
      <c r="N280" s="365"/>
    </row>
    <row r="281" spans="1:14" x14ac:dyDescent="0.25">
      <c r="A281" s="76"/>
      <c r="B281" s="76"/>
      <c r="C281" s="76"/>
      <c r="D281" s="76"/>
      <c r="E281" s="365"/>
      <c r="F281" s="365"/>
      <c r="G281" s="365"/>
      <c r="H281" s="365"/>
      <c r="I281" s="365"/>
      <c r="J281" s="365"/>
      <c r="K281" s="365"/>
      <c r="L281" s="365"/>
      <c r="M281" s="365"/>
      <c r="N281" s="365"/>
    </row>
    <row r="282" spans="1:14" x14ac:dyDescent="0.25">
      <c r="A282" s="76"/>
      <c r="B282" s="76"/>
      <c r="C282" s="76"/>
      <c r="D282" s="76"/>
      <c r="E282" s="365"/>
      <c r="F282" s="365"/>
      <c r="G282" s="365"/>
      <c r="H282" s="365"/>
      <c r="I282" s="365"/>
      <c r="J282" s="365"/>
      <c r="K282" s="365"/>
      <c r="L282" s="365"/>
      <c r="M282" s="365"/>
      <c r="N282" s="365"/>
    </row>
    <row r="283" spans="1:14" x14ac:dyDescent="0.25">
      <c r="A283" s="76"/>
      <c r="B283" s="76"/>
      <c r="C283" s="76"/>
      <c r="D283" s="76"/>
      <c r="E283" s="365"/>
      <c r="F283" s="365"/>
      <c r="G283" s="365"/>
      <c r="H283" s="365"/>
      <c r="I283" s="365"/>
      <c r="J283" s="365"/>
      <c r="K283" s="365"/>
      <c r="L283" s="365"/>
      <c r="M283" s="365"/>
      <c r="N283" s="365"/>
    </row>
    <row r="284" spans="1:14" x14ac:dyDescent="0.25">
      <c r="A284" s="76"/>
      <c r="B284" s="76"/>
      <c r="C284" s="76"/>
      <c r="D284" s="76"/>
      <c r="E284" s="365"/>
      <c r="F284" s="365"/>
      <c r="G284" s="365"/>
      <c r="H284" s="365"/>
      <c r="I284" s="365"/>
      <c r="J284" s="365"/>
      <c r="K284" s="365"/>
      <c r="L284" s="365"/>
      <c r="M284" s="365"/>
      <c r="N284" s="365"/>
    </row>
    <row r="285" spans="1:14" x14ac:dyDescent="0.25">
      <c r="A285" s="76"/>
      <c r="B285" s="76"/>
      <c r="C285" s="76"/>
      <c r="D285" s="76"/>
      <c r="E285" s="365"/>
      <c r="F285" s="365"/>
      <c r="G285" s="365"/>
      <c r="H285" s="365"/>
      <c r="I285" s="365"/>
      <c r="J285" s="365"/>
      <c r="K285" s="365"/>
      <c r="L285" s="365"/>
      <c r="M285" s="365"/>
      <c r="N285" s="365"/>
    </row>
    <row r="286" spans="1:14" x14ac:dyDescent="0.25">
      <c r="A286" s="76"/>
      <c r="B286" s="76"/>
      <c r="C286" s="76"/>
      <c r="D286" s="76"/>
      <c r="E286" s="365"/>
      <c r="F286" s="365"/>
      <c r="G286" s="365"/>
      <c r="H286" s="365"/>
      <c r="I286" s="365"/>
      <c r="J286" s="365"/>
      <c r="K286" s="365"/>
      <c r="L286" s="365"/>
      <c r="M286" s="365"/>
      <c r="N286" s="365"/>
    </row>
    <row r="287" spans="1:14" x14ac:dyDescent="0.25">
      <c r="A287" s="76"/>
      <c r="B287" s="76"/>
      <c r="C287" s="76"/>
      <c r="D287" s="76"/>
      <c r="E287" s="365"/>
      <c r="F287" s="365"/>
      <c r="G287" s="365"/>
      <c r="H287" s="365"/>
      <c r="I287" s="365"/>
      <c r="J287" s="365"/>
      <c r="K287" s="365"/>
      <c r="L287" s="365"/>
      <c r="M287" s="365"/>
      <c r="N287" s="365"/>
    </row>
    <row r="288" spans="1:14" x14ac:dyDescent="0.25">
      <c r="A288" s="76"/>
      <c r="B288" s="76"/>
      <c r="C288" s="76"/>
      <c r="D288" s="76"/>
      <c r="E288" s="365"/>
      <c r="F288" s="365"/>
      <c r="G288" s="365"/>
      <c r="H288" s="365"/>
      <c r="I288" s="365"/>
      <c r="J288" s="365"/>
      <c r="K288" s="365"/>
      <c r="L288" s="365"/>
      <c r="M288" s="365"/>
      <c r="N288" s="365"/>
    </row>
    <row r="289" spans="1:14" x14ac:dyDescent="0.25">
      <c r="A289" s="76"/>
      <c r="B289" s="76"/>
      <c r="C289" s="76"/>
      <c r="D289" s="76"/>
      <c r="E289" s="365"/>
      <c r="F289" s="365"/>
      <c r="G289" s="365"/>
      <c r="H289" s="365"/>
      <c r="I289" s="365"/>
      <c r="J289" s="365"/>
      <c r="K289" s="365"/>
      <c r="L289" s="365"/>
      <c r="M289" s="365"/>
      <c r="N289" s="365"/>
    </row>
    <row r="290" spans="1:14" x14ac:dyDescent="0.25">
      <c r="A290" s="76"/>
      <c r="B290" s="76"/>
      <c r="C290" s="76"/>
      <c r="D290" s="76"/>
      <c r="E290" s="365"/>
      <c r="F290" s="365"/>
      <c r="G290" s="365"/>
      <c r="H290" s="365"/>
      <c r="I290" s="365"/>
      <c r="J290" s="365"/>
      <c r="K290" s="365"/>
      <c r="L290" s="365"/>
      <c r="M290" s="365"/>
      <c r="N290" s="365"/>
    </row>
    <row r="291" spans="1:14" x14ac:dyDescent="0.25">
      <c r="A291" s="76"/>
      <c r="B291" s="76"/>
      <c r="C291" s="76"/>
      <c r="D291" s="76"/>
      <c r="E291" s="365"/>
      <c r="F291" s="365"/>
      <c r="G291" s="365"/>
      <c r="H291" s="365"/>
      <c r="I291" s="365"/>
      <c r="J291" s="365"/>
      <c r="K291" s="365"/>
      <c r="L291" s="365"/>
      <c r="M291" s="365"/>
      <c r="N291" s="365"/>
    </row>
    <row r="292" spans="1:14" x14ac:dyDescent="0.25">
      <c r="A292" s="76"/>
      <c r="B292" s="76"/>
      <c r="C292" s="76"/>
      <c r="D292" s="76"/>
      <c r="E292" s="365"/>
      <c r="F292" s="365"/>
      <c r="G292" s="365"/>
      <c r="H292" s="365"/>
      <c r="I292" s="365"/>
      <c r="J292" s="365"/>
      <c r="K292" s="365"/>
      <c r="L292" s="365"/>
      <c r="M292" s="365"/>
      <c r="N292" s="365"/>
    </row>
    <row r="293" spans="1:14" x14ac:dyDescent="0.25">
      <c r="A293" s="76"/>
      <c r="B293" s="76"/>
      <c r="C293" s="76"/>
      <c r="D293" s="76"/>
      <c r="E293" s="365"/>
      <c r="F293" s="365"/>
      <c r="G293" s="365"/>
      <c r="H293" s="365"/>
      <c r="I293" s="365"/>
      <c r="J293" s="365"/>
      <c r="K293" s="365"/>
      <c r="L293" s="365"/>
      <c r="M293" s="365"/>
      <c r="N293" s="365"/>
    </row>
    <row r="294" spans="1:14" x14ac:dyDescent="0.25">
      <c r="A294" s="76"/>
      <c r="B294" s="76"/>
      <c r="C294" s="76"/>
      <c r="D294" s="76"/>
      <c r="E294" s="365"/>
      <c r="F294" s="365"/>
      <c r="G294" s="365"/>
      <c r="H294" s="365"/>
      <c r="I294" s="365"/>
      <c r="J294" s="365"/>
      <c r="K294" s="365"/>
      <c r="L294" s="365"/>
      <c r="M294" s="365"/>
      <c r="N294" s="365"/>
    </row>
    <row r="295" spans="1:14" x14ac:dyDescent="0.25">
      <c r="A295" s="76"/>
      <c r="B295" s="76"/>
      <c r="C295" s="76"/>
      <c r="D295" s="76"/>
      <c r="E295" s="365"/>
      <c r="F295" s="365"/>
      <c r="G295" s="365"/>
      <c r="H295" s="365"/>
      <c r="I295" s="365"/>
      <c r="J295" s="365"/>
      <c r="K295" s="365"/>
      <c r="L295" s="365"/>
      <c r="M295" s="365"/>
      <c r="N295" s="365"/>
    </row>
    <row r="296" spans="1:14" x14ac:dyDescent="0.25">
      <c r="A296" s="76"/>
      <c r="B296" s="76"/>
      <c r="C296" s="76"/>
      <c r="D296" s="76"/>
      <c r="E296" s="365"/>
      <c r="F296" s="365"/>
      <c r="G296" s="365"/>
      <c r="H296" s="365"/>
      <c r="I296" s="365"/>
      <c r="J296" s="365"/>
      <c r="K296" s="365"/>
      <c r="L296" s="365"/>
      <c r="M296" s="365"/>
      <c r="N296" s="365"/>
    </row>
    <row r="297" spans="1:14" x14ac:dyDescent="0.25">
      <c r="A297" s="76"/>
      <c r="B297" s="76"/>
      <c r="C297" s="76"/>
      <c r="D297" s="76"/>
      <c r="E297" s="365"/>
      <c r="F297" s="365"/>
      <c r="G297" s="365"/>
      <c r="H297" s="365"/>
      <c r="I297" s="365"/>
      <c r="J297" s="365"/>
      <c r="K297" s="365"/>
      <c r="L297" s="365"/>
      <c r="M297" s="365"/>
      <c r="N297" s="365"/>
    </row>
    <row r="298" spans="1:14" x14ac:dyDescent="0.25">
      <c r="A298" s="76"/>
      <c r="B298" s="76"/>
      <c r="C298" s="76"/>
      <c r="D298" s="76"/>
      <c r="E298" s="365"/>
      <c r="F298" s="365"/>
      <c r="G298" s="365"/>
      <c r="H298" s="365"/>
      <c r="I298" s="365"/>
      <c r="J298" s="365"/>
      <c r="K298" s="365"/>
      <c r="L298" s="365"/>
      <c r="M298" s="365"/>
      <c r="N298" s="365"/>
    </row>
    <row r="299" spans="1:14" x14ac:dyDescent="0.25">
      <c r="A299" s="76"/>
      <c r="B299" s="76"/>
      <c r="C299" s="76"/>
      <c r="D299" s="76"/>
      <c r="E299" s="365"/>
      <c r="F299" s="365"/>
      <c r="G299" s="365"/>
      <c r="H299" s="365"/>
      <c r="I299" s="365"/>
      <c r="J299" s="365"/>
      <c r="K299" s="365"/>
      <c r="L299" s="365"/>
      <c r="M299" s="365"/>
      <c r="N299" s="365"/>
    </row>
    <row r="300" spans="1:14" x14ac:dyDescent="0.25">
      <c r="A300" s="76"/>
      <c r="B300" s="76"/>
      <c r="C300" s="76"/>
      <c r="D300" s="76"/>
      <c r="E300" s="365"/>
      <c r="F300" s="365"/>
      <c r="G300" s="365"/>
      <c r="H300" s="365"/>
      <c r="I300" s="365"/>
      <c r="J300" s="365"/>
      <c r="K300" s="365"/>
      <c r="L300" s="365"/>
      <c r="M300" s="365"/>
      <c r="N300" s="365"/>
    </row>
    <row r="301" spans="1:14" x14ac:dyDescent="0.25">
      <c r="A301" s="76"/>
      <c r="B301" s="76"/>
      <c r="C301" s="76"/>
      <c r="D301" s="76"/>
      <c r="E301" s="365"/>
      <c r="F301" s="365"/>
      <c r="G301" s="365"/>
      <c r="H301" s="365"/>
      <c r="I301" s="365"/>
      <c r="J301" s="365"/>
      <c r="K301" s="365"/>
      <c r="L301" s="365"/>
      <c r="M301" s="365"/>
      <c r="N301" s="365"/>
    </row>
    <row r="302" spans="1:14" x14ac:dyDescent="0.25">
      <c r="A302" s="76"/>
      <c r="B302" s="76"/>
      <c r="C302" s="76"/>
      <c r="D302" s="76"/>
      <c r="E302" s="365"/>
      <c r="F302" s="365"/>
      <c r="G302" s="365"/>
      <c r="H302" s="365"/>
      <c r="I302" s="365"/>
      <c r="J302" s="365"/>
      <c r="K302" s="365"/>
      <c r="L302" s="365"/>
      <c r="M302" s="365"/>
      <c r="N302" s="365"/>
    </row>
    <row r="303" spans="1:14" x14ac:dyDescent="0.25">
      <c r="A303" s="76"/>
      <c r="B303" s="76"/>
      <c r="C303" s="76"/>
      <c r="D303" s="76"/>
      <c r="E303" s="365"/>
      <c r="F303" s="365"/>
      <c r="G303" s="365"/>
      <c r="H303" s="365"/>
      <c r="I303" s="365"/>
      <c r="J303" s="365"/>
      <c r="K303" s="365"/>
      <c r="L303" s="365"/>
      <c r="M303" s="365"/>
      <c r="N303" s="365"/>
    </row>
    <row r="304" spans="1:14" x14ac:dyDescent="0.25">
      <c r="A304" s="76"/>
      <c r="B304" s="76"/>
      <c r="C304" s="76"/>
      <c r="D304" s="76"/>
      <c r="E304" s="365"/>
      <c r="F304" s="365"/>
      <c r="G304" s="365"/>
      <c r="H304" s="365"/>
      <c r="I304" s="365"/>
      <c r="J304" s="365"/>
      <c r="K304" s="365"/>
      <c r="L304" s="365"/>
      <c r="M304" s="365"/>
      <c r="N304" s="365"/>
    </row>
    <row r="305" spans="1:14" x14ac:dyDescent="0.25">
      <c r="A305" s="76"/>
      <c r="B305" s="76"/>
      <c r="C305" s="76"/>
      <c r="D305" s="76"/>
      <c r="E305" s="365"/>
      <c r="F305" s="365"/>
      <c r="G305" s="365"/>
      <c r="H305" s="365"/>
      <c r="I305" s="365"/>
      <c r="J305" s="365"/>
      <c r="K305" s="365"/>
      <c r="L305" s="365"/>
      <c r="M305" s="365"/>
      <c r="N305" s="365"/>
    </row>
    <row r="306" spans="1:14" x14ac:dyDescent="0.25">
      <c r="A306" s="76"/>
      <c r="B306" s="76"/>
      <c r="C306" s="76"/>
      <c r="D306" s="76"/>
      <c r="E306" s="365"/>
      <c r="F306" s="365"/>
      <c r="G306" s="365"/>
      <c r="H306" s="365"/>
      <c r="I306" s="365"/>
      <c r="J306" s="365"/>
      <c r="K306" s="365"/>
      <c r="L306" s="365"/>
      <c r="M306" s="365"/>
      <c r="N306" s="365"/>
    </row>
    <row r="307" spans="1:14" x14ac:dyDescent="0.25">
      <c r="A307" s="76"/>
      <c r="B307" s="76"/>
      <c r="C307" s="76"/>
      <c r="D307" s="76"/>
      <c r="E307" s="365"/>
      <c r="F307" s="365"/>
      <c r="G307" s="365"/>
      <c r="H307" s="365"/>
      <c r="I307" s="365"/>
      <c r="J307" s="365"/>
      <c r="K307" s="365"/>
      <c r="L307" s="365"/>
      <c r="M307" s="365"/>
      <c r="N307" s="365"/>
    </row>
    <row r="308" spans="1:14" x14ac:dyDescent="0.25">
      <c r="A308" s="76"/>
      <c r="B308" s="76"/>
      <c r="C308" s="76"/>
      <c r="D308" s="76"/>
      <c r="E308" s="365"/>
      <c r="F308" s="365"/>
      <c r="G308" s="365"/>
      <c r="H308" s="365"/>
      <c r="I308" s="365"/>
      <c r="J308" s="365"/>
      <c r="K308" s="365"/>
      <c r="L308" s="365"/>
      <c r="M308" s="365"/>
      <c r="N308" s="365"/>
    </row>
    <row r="309" spans="1:14" x14ac:dyDescent="0.25">
      <c r="A309" s="76"/>
      <c r="B309" s="76"/>
      <c r="C309" s="76"/>
      <c r="D309" s="76"/>
      <c r="E309" s="365"/>
      <c r="F309" s="365"/>
      <c r="G309" s="365"/>
      <c r="H309" s="365"/>
      <c r="I309" s="365"/>
      <c r="J309" s="365"/>
      <c r="K309" s="365"/>
      <c r="L309" s="365"/>
      <c r="M309" s="365"/>
      <c r="N309" s="365"/>
    </row>
    <row r="310" spans="1:14" x14ac:dyDescent="0.25">
      <c r="A310" s="76"/>
      <c r="B310" s="76"/>
      <c r="C310" s="76"/>
      <c r="D310" s="76"/>
      <c r="E310" s="365"/>
      <c r="F310" s="365"/>
      <c r="G310" s="365"/>
      <c r="H310" s="365"/>
      <c r="I310" s="365"/>
      <c r="J310" s="365"/>
      <c r="K310" s="365"/>
      <c r="L310" s="365"/>
      <c r="M310" s="365"/>
      <c r="N310" s="365"/>
    </row>
    <row r="311" spans="1:14" x14ac:dyDescent="0.25">
      <c r="A311" s="76"/>
      <c r="B311" s="76"/>
      <c r="C311" s="76"/>
      <c r="D311" s="76"/>
      <c r="E311" s="365"/>
      <c r="F311" s="365"/>
      <c r="G311" s="365"/>
      <c r="H311" s="365"/>
      <c r="I311" s="365"/>
      <c r="J311" s="365"/>
      <c r="K311" s="365"/>
      <c r="L311" s="365"/>
      <c r="M311" s="365"/>
      <c r="N311" s="365"/>
    </row>
    <row r="312" spans="1:14" x14ac:dyDescent="0.25">
      <c r="A312" s="76"/>
      <c r="B312" s="76"/>
      <c r="C312" s="76"/>
      <c r="D312" s="76"/>
      <c r="E312" s="365"/>
      <c r="F312" s="365"/>
      <c r="G312" s="365"/>
      <c r="H312" s="365"/>
      <c r="I312" s="365"/>
      <c r="J312" s="365"/>
      <c r="K312" s="365"/>
      <c r="L312" s="365"/>
      <c r="M312" s="365"/>
      <c r="N312" s="365"/>
    </row>
    <row r="313" spans="1:14" x14ac:dyDescent="0.25">
      <c r="A313" s="76"/>
      <c r="B313" s="76"/>
      <c r="C313" s="76"/>
      <c r="D313" s="76"/>
      <c r="E313" s="365"/>
      <c r="F313" s="365"/>
      <c r="G313" s="365"/>
      <c r="H313" s="365"/>
      <c r="I313" s="365"/>
      <c r="J313" s="365"/>
      <c r="K313" s="365"/>
      <c r="L313" s="365"/>
      <c r="M313" s="365"/>
      <c r="N313" s="365"/>
    </row>
    <row r="314" spans="1:14" x14ac:dyDescent="0.25">
      <c r="A314" s="76"/>
      <c r="B314" s="76"/>
      <c r="C314" s="76"/>
      <c r="D314" s="76"/>
      <c r="E314" s="365"/>
      <c r="F314" s="365"/>
      <c r="G314" s="365"/>
      <c r="H314" s="365"/>
      <c r="I314" s="365"/>
      <c r="J314" s="365"/>
      <c r="K314" s="365"/>
      <c r="L314" s="365"/>
      <c r="M314" s="365"/>
      <c r="N314" s="365"/>
    </row>
    <row r="315" spans="1:14" x14ac:dyDescent="0.25">
      <c r="A315" s="76"/>
      <c r="B315" s="76"/>
      <c r="C315" s="76"/>
      <c r="D315" s="76"/>
      <c r="E315" s="365"/>
      <c r="F315" s="365"/>
      <c r="G315" s="365"/>
      <c r="H315" s="365"/>
      <c r="I315" s="365"/>
      <c r="J315" s="365"/>
      <c r="K315" s="365"/>
      <c r="L315" s="365"/>
      <c r="M315" s="365"/>
      <c r="N315" s="365"/>
    </row>
    <row r="316" spans="1:14" x14ac:dyDescent="0.25">
      <c r="A316" s="76"/>
      <c r="B316" s="76"/>
      <c r="C316" s="76"/>
      <c r="D316" s="76"/>
      <c r="E316" s="365"/>
      <c r="F316" s="365"/>
      <c r="G316" s="365"/>
      <c r="H316" s="365"/>
      <c r="I316" s="365"/>
      <c r="J316" s="365"/>
      <c r="K316" s="365"/>
      <c r="L316" s="365"/>
      <c r="M316" s="365"/>
      <c r="N316" s="365"/>
    </row>
    <row r="317" spans="1:14" x14ac:dyDescent="0.25">
      <c r="A317" s="76"/>
      <c r="B317" s="76"/>
      <c r="C317" s="76"/>
      <c r="D317" s="76"/>
      <c r="E317" s="365"/>
      <c r="F317" s="365"/>
      <c r="G317" s="365"/>
      <c r="H317" s="365"/>
      <c r="I317" s="365"/>
      <c r="J317" s="365"/>
      <c r="K317" s="365"/>
      <c r="L317" s="365"/>
      <c r="M317" s="365"/>
      <c r="N317" s="365"/>
    </row>
    <row r="318" spans="1:14" x14ac:dyDescent="0.25">
      <c r="A318" s="76"/>
      <c r="B318" s="76"/>
      <c r="C318" s="76"/>
      <c r="D318" s="76"/>
      <c r="E318" s="365"/>
      <c r="F318" s="365"/>
      <c r="G318" s="365"/>
      <c r="H318" s="365"/>
      <c r="I318" s="365"/>
      <c r="J318" s="365"/>
      <c r="K318" s="365"/>
      <c r="L318" s="365"/>
      <c r="M318" s="365"/>
      <c r="N318" s="365"/>
    </row>
    <row r="319" spans="1:14" x14ac:dyDescent="0.25">
      <c r="A319" s="76"/>
      <c r="B319" s="76"/>
      <c r="C319" s="76"/>
      <c r="D319" s="76"/>
      <c r="E319" s="365"/>
      <c r="F319" s="365"/>
      <c r="G319" s="365"/>
      <c r="H319" s="365"/>
      <c r="I319" s="365"/>
      <c r="J319" s="365"/>
      <c r="K319" s="365"/>
      <c r="L319" s="365"/>
      <c r="M319" s="365"/>
      <c r="N319" s="365"/>
    </row>
    <row r="320" spans="1:14" x14ac:dyDescent="0.25">
      <c r="A320" s="76"/>
      <c r="B320" s="76"/>
      <c r="C320" s="76"/>
      <c r="D320" s="76"/>
      <c r="E320" s="365"/>
      <c r="F320" s="365"/>
      <c r="G320" s="365"/>
      <c r="H320" s="365"/>
      <c r="I320" s="365"/>
      <c r="J320" s="365"/>
      <c r="K320" s="365"/>
      <c r="L320" s="365"/>
      <c r="M320" s="365"/>
      <c r="N320" s="365"/>
    </row>
    <row r="321" spans="1:14" x14ac:dyDescent="0.25">
      <c r="A321" s="76"/>
      <c r="B321" s="76"/>
      <c r="C321" s="76"/>
      <c r="D321" s="76"/>
      <c r="E321" s="365"/>
      <c r="F321" s="365"/>
      <c r="G321" s="365"/>
      <c r="H321" s="365"/>
      <c r="I321" s="365"/>
      <c r="J321" s="365"/>
      <c r="K321" s="365"/>
      <c r="L321" s="365"/>
      <c r="M321" s="365"/>
      <c r="N321" s="365"/>
    </row>
    <row r="322" spans="1:14" x14ac:dyDescent="0.25">
      <c r="A322" s="76"/>
      <c r="B322" s="76"/>
      <c r="C322" s="76"/>
      <c r="D322" s="76"/>
      <c r="E322" s="365"/>
      <c r="F322" s="365"/>
      <c r="G322" s="365"/>
      <c r="H322" s="365"/>
      <c r="I322" s="365"/>
      <c r="J322" s="365"/>
      <c r="K322" s="365"/>
      <c r="L322" s="365"/>
      <c r="M322" s="365"/>
      <c r="N322" s="365"/>
    </row>
    <row r="323" spans="1:14" x14ac:dyDescent="0.25">
      <c r="A323" s="365"/>
      <c r="B323" s="365"/>
      <c r="C323" s="365"/>
      <c r="D323" s="365"/>
      <c r="E323" s="365"/>
      <c r="F323" s="365"/>
      <c r="G323" s="365"/>
      <c r="H323" s="365"/>
      <c r="I323" s="365"/>
      <c r="J323" s="365"/>
      <c r="K323" s="365"/>
      <c r="L323" s="365"/>
      <c r="M323" s="365"/>
      <c r="N323" s="365"/>
    </row>
    <row r="324" spans="1:14" x14ac:dyDescent="0.25">
      <c r="A324" s="365"/>
      <c r="B324" s="365"/>
      <c r="C324" s="365"/>
      <c r="D324" s="365"/>
      <c r="E324" s="365"/>
      <c r="F324" s="365"/>
      <c r="G324" s="365"/>
      <c r="H324" s="365"/>
      <c r="I324" s="365"/>
      <c r="J324" s="365"/>
      <c r="K324" s="365"/>
      <c r="L324" s="365"/>
      <c r="M324" s="365"/>
      <c r="N324" s="365"/>
    </row>
    <row r="325" spans="1:14" x14ac:dyDescent="0.25">
      <c r="A325" s="365"/>
      <c r="B325" s="365"/>
      <c r="C325" s="365"/>
      <c r="D325" s="365"/>
      <c r="E325" s="365"/>
      <c r="F325" s="365"/>
      <c r="G325" s="365"/>
      <c r="H325" s="365"/>
      <c r="I325" s="365"/>
      <c r="J325" s="365"/>
      <c r="K325" s="365"/>
      <c r="L325" s="365"/>
      <c r="M325" s="365"/>
      <c r="N325" s="365"/>
    </row>
  </sheetData>
  <mergeCells count="78">
    <mergeCell ref="A5:D5"/>
    <mergeCell ref="A1:D1"/>
    <mergeCell ref="A2:D2"/>
    <mergeCell ref="A3:D3"/>
    <mergeCell ref="A4:B4"/>
    <mergeCell ref="C4:D4"/>
    <mergeCell ref="B25:C25"/>
    <mergeCell ref="A6:D6"/>
    <mergeCell ref="B7:C7"/>
    <mergeCell ref="B8:C8"/>
    <mergeCell ref="B9:C9"/>
    <mergeCell ref="B10:C10"/>
    <mergeCell ref="B11:C11"/>
    <mergeCell ref="B12:C12"/>
    <mergeCell ref="A13:D13"/>
    <mergeCell ref="A14:D14"/>
    <mergeCell ref="A15:D15"/>
    <mergeCell ref="A16:D16"/>
    <mergeCell ref="A51:D51"/>
    <mergeCell ref="A26:D26"/>
    <mergeCell ref="A27:D27"/>
    <mergeCell ref="A28:D28"/>
    <mergeCell ref="A34:B34"/>
    <mergeCell ref="A35:D35"/>
    <mergeCell ref="A36:D36"/>
    <mergeCell ref="A37:D37"/>
    <mergeCell ref="A38:D38"/>
    <mergeCell ref="A39:D39"/>
    <mergeCell ref="A49:B49"/>
    <mergeCell ref="A50:D50"/>
    <mergeCell ref="B74:C74"/>
    <mergeCell ref="A52:D52"/>
    <mergeCell ref="A53:D53"/>
    <mergeCell ref="A54:D54"/>
    <mergeCell ref="A66:B66"/>
    <mergeCell ref="A67:D67"/>
    <mergeCell ref="A68:D68"/>
    <mergeCell ref="A69:D69"/>
    <mergeCell ref="A70:D70"/>
    <mergeCell ref="A71:D71"/>
    <mergeCell ref="B72:C72"/>
    <mergeCell ref="B73:C73"/>
    <mergeCell ref="B101:C101"/>
    <mergeCell ref="B75:C75"/>
    <mergeCell ref="A76:C76"/>
    <mergeCell ref="A77:D77"/>
    <mergeCell ref="A85:B85"/>
    <mergeCell ref="A86:D86"/>
    <mergeCell ref="A88:D88"/>
    <mergeCell ref="A89:D89"/>
    <mergeCell ref="A90:D90"/>
    <mergeCell ref="A98:B98"/>
    <mergeCell ref="A99:D99"/>
    <mergeCell ref="B100:C100"/>
    <mergeCell ref="A120:D120"/>
    <mergeCell ref="B102:C102"/>
    <mergeCell ref="B103:C103"/>
    <mergeCell ref="B104:C104"/>
    <mergeCell ref="B105:C105"/>
    <mergeCell ref="A106:D106"/>
    <mergeCell ref="A107:D107"/>
    <mergeCell ref="A108:D108"/>
    <mergeCell ref="B109:D109"/>
    <mergeCell ref="A113:B113"/>
    <mergeCell ref="A118:B118"/>
    <mergeCell ref="A119:C119"/>
    <mergeCell ref="A132:C132"/>
    <mergeCell ref="A121:D121"/>
    <mergeCell ref="A122:D122"/>
    <mergeCell ref="A123:D123"/>
    <mergeCell ref="A124:D124"/>
    <mergeCell ref="B125:C125"/>
    <mergeCell ref="B126:C126"/>
    <mergeCell ref="B127:C127"/>
    <mergeCell ref="B128:C128"/>
    <mergeCell ref="B129:C129"/>
    <mergeCell ref="A130:C130"/>
    <mergeCell ref="B131:C131"/>
  </mergeCells>
  <printOptions horizontalCentered="1"/>
  <pageMargins left="0.43307086614173229" right="0.43307086614173229" top="0.9055118110236221" bottom="0.70866141732283472" header="0.31496062992125984" footer="0.31496062992125984"/>
  <pageSetup paperSize="9" scale="83" fitToHeight="0" orientation="portrait" r:id="rId1"/>
  <headerFooter alignWithMargins="0"/>
  <rowBreaks count="1" manualBreakCount="1">
    <brk id="50" max="16383" man="1"/>
  </row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25"/>
  <sheetViews>
    <sheetView topLeftCell="A52" zoomScaleNormal="100" zoomScaleSheetLayoutView="100" workbookViewId="0">
      <selection activeCell="A52" sqref="A1:XFD1048576"/>
    </sheetView>
  </sheetViews>
  <sheetFormatPr defaultColWidth="9.140625" defaultRowHeight="15" x14ac:dyDescent="0.25"/>
  <cols>
    <col min="1" max="1" width="15.28515625" style="4" customWidth="1"/>
    <col min="2" max="2" width="56.7109375" style="4" customWidth="1"/>
    <col min="3" max="3" width="13.42578125" style="4" customWidth="1"/>
    <col min="4" max="4" width="26.85546875" style="4" customWidth="1"/>
    <col min="5" max="5" width="43.5703125" style="4" bestFit="1" customWidth="1"/>
    <col min="6" max="6" width="25.85546875" style="4" bestFit="1" customWidth="1"/>
    <col min="7" max="7" width="112.42578125" style="4" customWidth="1"/>
    <col min="8" max="8" width="9.140625" style="4"/>
    <col min="9" max="9" width="16.140625" style="4" bestFit="1" customWidth="1"/>
    <col min="10" max="16384" width="9.140625" style="4"/>
  </cols>
  <sheetData>
    <row r="1" spans="1:14" ht="15" customHeight="1" x14ac:dyDescent="0.25">
      <c r="A1" s="620" t="s">
        <v>586</v>
      </c>
      <c r="B1" s="620"/>
      <c r="C1" s="620"/>
      <c r="D1" s="620"/>
      <c r="E1" s="28"/>
      <c r="F1" s="1"/>
      <c r="G1" s="1"/>
      <c r="H1" s="1"/>
      <c r="I1" s="1"/>
      <c r="J1" s="1"/>
      <c r="K1" s="1"/>
      <c r="L1" s="1"/>
      <c r="M1" s="1"/>
      <c r="N1" s="1"/>
    </row>
    <row r="2" spans="1:14" ht="15" customHeight="1" thickBot="1" x14ac:dyDescent="0.3">
      <c r="A2" s="620" t="s">
        <v>583</v>
      </c>
      <c r="B2" s="620"/>
      <c r="C2" s="620"/>
      <c r="D2" s="620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4" ht="21.75" customHeight="1" x14ac:dyDescent="0.25">
      <c r="A3" s="621" t="s">
        <v>95</v>
      </c>
      <c r="B3" s="622"/>
      <c r="C3" s="622"/>
      <c r="D3" s="623"/>
      <c r="E3" s="1"/>
      <c r="F3" s="1"/>
      <c r="G3" s="1"/>
      <c r="H3" s="1"/>
      <c r="I3" s="1"/>
      <c r="J3" s="1"/>
      <c r="K3" s="1"/>
      <c r="L3" s="1"/>
      <c r="M3" s="1"/>
      <c r="N3" s="1"/>
    </row>
    <row r="4" spans="1:14" x14ac:dyDescent="0.25">
      <c r="A4" s="624" t="s">
        <v>365</v>
      </c>
      <c r="B4" s="625"/>
      <c r="C4" s="626" t="s">
        <v>366</v>
      </c>
      <c r="D4" s="625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4" s="337" customFormat="1" x14ac:dyDescent="0.25">
      <c r="A5" s="618" t="s">
        <v>316</v>
      </c>
      <c r="B5" s="590"/>
      <c r="C5" s="590"/>
      <c r="D5" s="619"/>
      <c r="E5" s="255"/>
      <c r="F5" s="255"/>
      <c r="G5" s="255"/>
      <c r="H5" s="255"/>
      <c r="I5" s="255"/>
      <c r="J5" s="255"/>
      <c r="K5" s="255"/>
      <c r="L5" s="255"/>
      <c r="M5" s="255"/>
      <c r="N5" s="255"/>
    </row>
    <row r="6" spans="1:14" ht="15.75" x14ac:dyDescent="0.25">
      <c r="A6" s="606" t="s">
        <v>317</v>
      </c>
      <c r="B6" s="607"/>
      <c r="C6" s="607"/>
      <c r="D6" s="608"/>
      <c r="E6" s="1"/>
      <c r="H6" s="1"/>
      <c r="I6" s="1"/>
      <c r="J6" s="1"/>
      <c r="K6" s="1"/>
      <c r="L6" s="1"/>
      <c r="M6" s="1"/>
      <c r="N6" s="1"/>
    </row>
    <row r="7" spans="1:14" s="135" customFormat="1" x14ac:dyDescent="0.25">
      <c r="A7" s="153">
        <v>1</v>
      </c>
      <c r="B7" s="609" t="s">
        <v>318</v>
      </c>
      <c r="C7" s="609"/>
      <c r="D7" s="173" t="s">
        <v>327</v>
      </c>
      <c r="E7" s="136"/>
      <c r="H7" s="136"/>
      <c r="I7" s="136"/>
      <c r="J7" s="136"/>
      <c r="K7" s="136"/>
      <c r="L7" s="136"/>
      <c r="M7" s="136"/>
      <c r="N7" s="136"/>
    </row>
    <row r="8" spans="1:14" s="135" customFormat="1" x14ac:dyDescent="0.25">
      <c r="A8" s="153">
        <v>2</v>
      </c>
      <c r="B8" s="609" t="s">
        <v>320</v>
      </c>
      <c r="C8" s="609"/>
      <c r="D8" s="151" t="s">
        <v>328</v>
      </c>
      <c r="E8" s="136"/>
      <c r="H8" s="136"/>
      <c r="I8" s="136"/>
      <c r="J8" s="136"/>
      <c r="K8" s="136"/>
      <c r="L8" s="136"/>
      <c r="M8" s="136"/>
      <c r="N8" s="136"/>
    </row>
    <row r="9" spans="1:14" s="135" customFormat="1" x14ac:dyDescent="0.25">
      <c r="A9" s="153">
        <v>3</v>
      </c>
      <c r="B9" s="610" t="s">
        <v>18</v>
      </c>
      <c r="C9" s="610"/>
      <c r="D9" s="174">
        <v>0</v>
      </c>
      <c r="E9" s="136"/>
      <c r="H9" s="136"/>
      <c r="I9" s="136"/>
      <c r="J9" s="136"/>
      <c r="K9" s="136"/>
      <c r="L9" s="136"/>
      <c r="M9" s="136"/>
      <c r="N9" s="136"/>
    </row>
    <row r="10" spans="1:14" s="135" customFormat="1" x14ac:dyDescent="0.25">
      <c r="A10" s="153">
        <v>4</v>
      </c>
      <c r="B10" s="610" t="s">
        <v>322</v>
      </c>
      <c r="C10" s="610"/>
      <c r="D10" s="151" t="s">
        <v>330</v>
      </c>
      <c r="E10" s="136"/>
      <c r="H10" s="136"/>
      <c r="I10" s="136"/>
      <c r="J10" s="136"/>
      <c r="K10" s="136"/>
      <c r="L10" s="136"/>
      <c r="M10" s="136"/>
      <c r="N10" s="136"/>
    </row>
    <row r="11" spans="1:14" s="135" customFormat="1" x14ac:dyDescent="0.25">
      <c r="A11" s="153">
        <v>5</v>
      </c>
      <c r="B11" s="611" t="s">
        <v>323</v>
      </c>
      <c r="C11" s="611"/>
      <c r="D11" s="269" t="s">
        <v>393</v>
      </c>
      <c r="E11" s="136"/>
      <c r="H11" s="136"/>
      <c r="I11" s="136"/>
      <c r="J11" s="136"/>
      <c r="K11" s="136"/>
      <c r="L11" s="136"/>
      <c r="M11" s="136"/>
      <c r="N11" s="136"/>
    </row>
    <row r="12" spans="1:14" s="135" customFormat="1" x14ac:dyDescent="0.25">
      <c r="A12" s="153">
        <v>6</v>
      </c>
      <c r="B12" s="566" t="s">
        <v>324</v>
      </c>
      <c r="C12" s="566"/>
      <c r="D12" s="294">
        <v>44927</v>
      </c>
      <c r="E12" s="136"/>
      <c r="H12" s="136"/>
      <c r="I12" s="136"/>
      <c r="J12" s="136"/>
      <c r="K12" s="136"/>
      <c r="L12" s="136"/>
      <c r="M12" s="136"/>
      <c r="N12" s="136"/>
    </row>
    <row r="13" spans="1:14" s="135" customFormat="1" x14ac:dyDescent="0.25">
      <c r="A13" s="612"/>
      <c r="B13" s="613"/>
      <c r="C13" s="613"/>
      <c r="D13" s="614"/>
      <c r="E13" s="136"/>
      <c r="H13" s="136"/>
      <c r="I13" s="136"/>
      <c r="J13" s="136"/>
      <c r="K13" s="136"/>
      <c r="L13" s="136"/>
      <c r="M13" s="136"/>
      <c r="N13" s="136"/>
    </row>
    <row r="14" spans="1:14" s="135" customFormat="1" x14ac:dyDescent="0.25">
      <c r="A14" s="556" t="s">
        <v>325</v>
      </c>
      <c r="B14" s="557"/>
      <c r="C14" s="557"/>
      <c r="D14" s="558"/>
      <c r="E14" s="136"/>
      <c r="H14" s="136"/>
      <c r="I14" s="136"/>
      <c r="J14" s="136"/>
      <c r="K14" s="136"/>
      <c r="L14" s="136"/>
      <c r="M14" s="136"/>
      <c r="N14" s="136"/>
    </row>
    <row r="15" spans="1:14" s="135" customFormat="1" x14ac:dyDescent="0.25">
      <c r="A15" s="556" t="s">
        <v>326</v>
      </c>
      <c r="B15" s="557"/>
      <c r="C15" s="557"/>
      <c r="D15" s="558"/>
      <c r="E15" s="136"/>
      <c r="H15" s="136"/>
      <c r="I15" s="136"/>
      <c r="J15" s="136"/>
      <c r="K15" s="136"/>
      <c r="L15" s="136"/>
      <c r="M15" s="136"/>
      <c r="N15" s="136"/>
    </row>
    <row r="16" spans="1:14" x14ac:dyDescent="0.25">
      <c r="A16" s="615"/>
      <c r="B16" s="616"/>
      <c r="C16" s="616"/>
      <c r="D16" s="617"/>
      <c r="E16" s="1"/>
      <c r="F16" s="1"/>
      <c r="G16" s="1"/>
      <c r="H16" s="1"/>
      <c r="I16" s="1"/>
      <c r="J16" s="1"/>
      <c r="K16" s="1"/>
      <c r="L16" s="1"/>
      <c r="M16" s="1"/>
      <c r="N16" s="1"/>
    </row>
    <row r="17" spans="1:14" x14ac:dyDescent="0.25">
      <c r="A17" s="143" t="s">
        <v>31</v>
      </c>
      <c r="B17" s="148" t="s">
        <v>24</v>
      </c>
      <c r="C17" s="142" t="s">
        <v>4</v>
      </c>
      <c r="D17" s="145" t="s">
        <v>5</v>
      </c>
      <c r="E17" s="1"/>
      <c r="F17" s="3"/>
      <c r="G17" s="1"/>
      <c r="H17" s="1"/>
      <c r="I17" s="1"/>
      <c r="J17" s="1"/>
      <c r="K17" s="1"/>
      <c r="L17" s="1"/>
      <c r="M17" s="1"/>
      <c r="N17" s="1"/>
    </row>
    <row r="18" spans="1:14" x14ac:dyDescent="0.25">
      <c r="A18" s="153" t="s">
        <v>0</v>
      </c>
      <c r="B18" s="154" t="s">
        <v>40</v>
      </c>
      <c r="C18" s="155">
        <v>1</v>
      </c>
      <c r="D18" s="156">
        <f>D9</f>
        <v>0</v>
      </c>
      <c r="E18" s="1"/>
      <c r="F18" s="1"/>
      <c r="G18" s="1"/>
      <c r="H18" s="1"/>
      <c r="I18" s="1"/>
      <c r="J18" s="1"/>
      <c r="K18" s="1"/>
      <c r="L18" s="1"/>
      <c r="M18" s="1"/>
      <c r="N18" s="1"/>
    </row>
    <row r="19" spans="1:14" x14ac:dyDescent="0.25">
      <c r="A19" s="153" t="s">
        <v>1</v>
      </c>
      <c r="B19" s="154" t="s">
        <v>41</v>
      </c>
      <c r="C19" s="157">
        <v>0</v>
      </c>
      <c r="D19" s="156">
        <f>C19*$D$18</f>
        <v>0</v>
      </c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4" x14ac:dyDescent="0.25">
      <c r="A20" s="153" t="s">
        <v>2</v>
      </c>
      <c r="B20" s="154" t="s">
        <v>42</v>
      </c>
      <c r="C20" s="157">
        <v>0.4</v>
      </c>
      <c r="D20" s="156">
        <f t="shared" ref="D20:D24" si="0">C20*$D$18</f>
        <v>0</v>
      </c>
      <c r="E20" s="1"/>
      <c r="F20" s="1"/>
      <c r="G20" s="1"/>
      <c r="H20" s="1"/>
      <c r="I20" s="1"/>
      <c r="J20" s="1"/>
      <c r="K20" s="1"/>
      <c r="L20" s="1"/>
      <c r="M20" s="1"/>
      <c r="N20" s="1"/>
    </row>
    <row r="21" spans="1:14" x14ac:dyDescent="0.25">
      <c r="A21" s="153" t="s">
        <v>3</v>
      </c>
      <c r="B21" s="163" t="s">
        <v>43</v>
      </c>
      <c r="C21" s="157">
        <v>0</v>
      </c>
      <c r="D21" s="156">
        <f t="shared" si="0"/>
        <v>0</v>
      </c>
      <c r="E21" s="1"/>
      <c r="F21" s="3"/>
      <c r="G21" s="1"/>
      <c r="H21" s="1"/>
      <c r="I21" s="1"/>
      <c r="J21" s="1"/>
      <c r="K21" s="1"/>
      <c r="L21" s="1"/>
      <c r="M21" s="1"/>
      <c r="N21" s="1"/>
    </row>
    <row r="22" spans="1:14" x14ac:dyDescent="0.25">
      <c r="A22" s="153" t="s">
        <v>7</v>
      </c>
      <c r="B22" s="154" t="s">
        <v>21</v>
      </c>
      <c r="C22" s="157">
        <v>0</v>
      </c>
      <c r="D22" s="156">
        <f t="shared" si="0"/>
        <v>0</v>
      </c>
      <c r="E22" s="1"/>
      <c r="F22" s="1"/>
      <c r="G22" s="1"/>
      <c r="H22" s="1"/>
      <c r="I22" s="1"/>
      <c r="J22" s="1"/>
      <c r="K22" s="1"/>
      <c r="L22" s="1"/>
      <c r="M22" s="1"/>
      <c r="N22" s="1"/>
    </row>
    <row r="23" spans="1:14" x14ac:dyDescent="0.25">
      <c r="A23" s="153" t="s">
        <v>8</v>
      </c>
      <c r="B23" s="154" t="s">
        <v>22</v>
      </c>
      <c r="C23" s="157">
        <v>0</v>
      </c>
      <c r="D23" s="156">
        <f t="shared" si="0"/>
        <v>0</v>
      </c>
      <c r="E23" s="1"/>
      <c r="F23" s="1"/>
      <c r="G23" s="1"/>
      <c r="H23" s="1"/>
      <c r="I23" s="1"/>
      <c r="J23" s="1"/>
      <c r="K23" s="1"/>
      <c r="L23" s="1"/>
      <c r="M23" s="1"/>
      <c r="N23" s="1"/>
    </row>
    <row r="24" spans="1:14" x14ac:dyDescent="0.25">
      <c r="A24" s="153" t="s">
        <v>19</v>
      </c>
      <c r="B24" s="154" t="s">
        <v>23</v>
      </c>
      <c r="C24" s="157">
        <v>0</v>
      </c>
      <c r="D24" s="156">
        <f t="shared" si="0"/>
        <v>0</v>
      </c>
      <c r="E24" s="1"/>
      <c r="F24" s="1"/>
      <c r="G24" s="1"/>
      <c r="H24" s="1"/>
      <c r="I24" s="1"/>
      <c r="J24" s="1"/>
      <c r="K24" s="1"/>
      <c r="L24" s="1"/>
      <c r="M24" s="1"/>
      <c r="N24" s="1"/>
    </row>
    <row r="25" spans="1:14" x14ac:dyDescent="0.25">
      <c r="A25" s="85"/>
      <c r="B25" s="605" t="s">
        <v>6</v>
      </c>
      <c r="C25" s="605"/>
      <c r="D25" s="82">
        <f>SUM(D18:D24)</f>
        <v>0</v>
      </c>
      <c r="E25" s="1"/>
      <c r="F25" s="1"/>
      <c r="G25" s="1"/>
      <c r="H25" s="1"/>
      <c r="I25" s="1"/>
      <c r="J25" s="1"/>
      <c r="K25" s="1"/>
      <c r="L25" s="1"/>
      <c r="M25" s="1"/>
      <c r="N25" s="1"/>
    </row>
    <row r="26" spans="1:14" x14ac:dyDescent="0.25">
      <c r="A26" s="628"/>
      <c r="B26" s="629"/>
      <c r="C26" s="629"/>
      <c r="D26" s="630"/>
      <c r="E26" s="1"/>
      <c r="F26" s="1"/>
      <c r="G26" s="1"/>
      <c r="H26" s="1"/>
      <c r="I26" s="1"/>
      <c r="J26" s="1"/>
      <c r="K26" s="1"/>
      <c r="L26" s="1"/>
      <c r="M26" s="1"/>
      <c r="N26" s="1"/>
    </row>
    <row r="27" spans="1:14" ht="30.75" customHeight="1" x14ac:dyDescent="0.25">
      <c r="A27" s="556" t="s">
        <v>116</v>
      </c>
      <c r="B27" s="557"/>
      <c r="C27" s="557"/>
      <c r="D27" s="558"/>
      <c r="E27" s="1"/>
      <c r="F27" s="1"/>
      <c r="G27" s="1"/>
      <c r="H27" s="1"/>
      <c r="I27" s="1"/>
      <c r="J27" s="1"/>
      <c r="K27" s="1"/>
      <c r="L27" s="1"/>
      <c r="M27" s="1"/>
      <c r="N27" s="1"/>
    </row>
    <row r="28" spans="1:14" x14ac:dyDescent="0.25">
      <c r="A28" s="628"/>
      <c r="B28" s="629"/>
      <c r="C28" s="629"/>
      <c r="D28" s="630"/>
      <c r="E28" s="1"/>
      <c r="F28" s="1"/>
      <c r="G28" s="1"/>
      <c r="H28" s="1"/>
      <c r="I28" s="1"/>
      <c r="J28" s="1"/>
      <c r="K28" s="1"/>
      <c r="L28" s="1"/>
      <c r="M28" s="1"/>
      <c r="N28" s="1"/>
    </row>
    <row r="29" spans="1:14" x14ac:dyDescent="0.25">
      <c r="A29" s="143" t="s">
        <v>32</v>
      </c>
      <c r="B29" s="141" t="s">
        <v>59</v>
      </c>
      <c r="C29" s="140"/>
      <c r="D29" s="152"/>
      <c r="E29" s="1"/>
      <c r="F29" s="1"/>
      <c r="G29" s="1"/>
      <c r="H29" s="1"/>
      <c r="I29" s="1"/>
      <c r="J29" s="1"/>
      <c r="K29" s="1"/>
      <c r="L29" s="1"/>
      <c r="M29" s="1"/>
      <c r="N29" s="1"/>
    </row>
    <row r="30" spans="1:14" x14ac:dyDescent="0.25">
      <c r="A30" s="143" t="s">
        <v>60</v>
      </c>
      <c r="B30" s="369" t="s">
        <v>368</v>
      </c>
      <c r="C30" s="142" t="s">
        <v>4</v>
      </c>
      <c r="D30" s="145" t="s">
        <v>16</v>
      </c>
      <c r="E30" s="1"/>
      <c r="F30" s="1"/>
      <c r="G30" s="1"/>
      <c r="H30" s="1"/>
      <c r="I30" s="1"/>
      <c r="J30" s="1"/>
      <c r="K30" s="1"/>
      <c r="L30" s="1"/>
      <c r="M30" s="1"/>
      <c r="N30" s="1"/>
    </row>
    <row r="31" spans="1:14" x14ac:dyDescent="0.25">
      <c r="A31" s="161" t="s">
        <v>0</v>
      </c>
      <c r="B31" s="159" t="s">
        <v>39</v>
      </c>
      <c r="C31" s="285">
        <v>8.3299999999999999E-2</v>
      </c>
      <c r="D31" s="160">
        <f>$D$25*C31</f>
        <v>0</v>
      </c>
      <c r="E31" s="1"/>
      <c r="F31" s="1"/>
      <c r="G31" s="1"/>
      <c r="H31" s="1"/>
      <c r="I31" s="1"/>
      <c r="J31" s="1"/>
      <c r="K31" s="1"/>
      <c r="L31" s="1"/>
      <c r="M31" s="1"/>
      <c r="N31" s="1"/>
    </row>
    <row r="32" spans="1:14" x14ac:dyDescent="0.25">
      <c r="A32" s="161" t="s">
        <v>1</v>
      </c>
      <c r="B32" s="159" t="s">
        <v>84</v>
      </c>
      <c r="C32" s="285">
        <v>8.3299999999999999E-2</v>
      </c>
      <c r="D32" s="160">
        <f t="shared" ref="D32:D33" si="1">$D$25*C32</f>
        <v>0</v>
      </c>
      <c r="E32" s="1"/>
      <c r="F32" s="1"/>
      <c r="G32" s="1"/>
      <c r="H32" s="1"/>
      <c r="I32" s="1"/>
      <c r="J32" s="1"/>
      <c r="K32" s="1"/>
      <c r="L32" s="1"/>
      <c r="M32" s="1"/>
      <c r="N32" s="1"/>
    </row>
    <row r="33" spans="1:14" x14ac:dyDescent="0.25">
      <c r="A33" s="161" t="s">
        <v>2</v>
      </c>
      <c r="B33" s="159" t="s">
        <v>85</v>
      </c>
      <c r="C33" s="345">
        <v>2.7799999999999998E-2</v>
      </c>
      <c r="D33" s="160">
        <f t="shared" si="1"/>
        <v>0</v>
      </c>
      <c r="E33" s="1"/>
      <c r="F33" s="1"/>
      <c r="G33" s="1"/>
      <c r="H33" s="1"/>
      <c r="I33" s="1"/>
      <c r="J33" s="1"/>
      <c r="K33" s="1"/>
      <c r="L33" s="1"/>
      <c r="M33" s="1"/>
      <c r="N33" s="1"/>
    </row>
    <row r="34" spans="1:14" x14ac:dyDescent="0.25">
      <c r="A34" s="585" t="s">
        <v>29</v>
      </c>
      <c r="B34" s="586"/>
      <c r="C34" s="86">
        <f>SUM(C31:C33)</f>
        <v>0.19439999999999999</v>
      </c>
      <c r="D34" s="84">
        <f>SUM(D31:D33)</f>
        <v>0</v>
      </c>
      <c r="E34" s="1"/>
      <c r="F34" s="1"/>
      <c r="G34" s="1"/>
      <c r="H34" s="1"/>
      <c r="I34" s="1"/>
      <c r="J34" s="1"/>
      <c r="K34" s="1"/>
      <c r="L34" s="1"/>
      <c r="M34" s="1"/>
      <c r="N34" s="1"/>
    </row>
    <row r="35" spans="1:14" x14ac:dyDescent="0.25">
      <c r="A35" s="567"/>
      <c r="B35" s="568"/>
      <c r="C35" s="568"/>
      <c r="D35" s="627"/>
      <c r="E35" s="1"/>
      <c r="F35" s="1"/>
      <c r="G35" s="1"/>
      <c r="H35" s="1"/>
      <c r="I35" s="1"/>
      <c r="J35" s="1"/>
      <c r="K35" s="1"/>
      <c r="L35" s="1"/>
      <c r="M35" s="1"/>
      <c r="N35" s="1"/>
    </row>
    <row r="36" spans="1:14" ht="27.75" customHeight="1" x14ac:dyDescent="0.25">
      <c r="A36" s="556" t="s">
        <v>86</v>
      </c>
      <c r="B36" s="557"/>
      <c r="C36" s="557"/>
      <c r="D36" s="558"/>
      <c r="E36" s="1"/>
      <c r="F36" s="1"/>
      <c r="G36" s="1"/>
      <c r="H36" s="1"/>
      <c r="I36" s="1"/>
      <c r="J36" s="1"/>
      <c r="K36" s="1"/>
      <c r="L36" s="1"/>
      <c r="M36" s="1"/>
      <c r="N36" s="1"/>
    </row>
    <row r="37" spans="1:14" ht="30" customHeight="1" x14ac:dyDescent="0.25">
      <c r="A37" s="556" t="s">
        <v>117</v>
      </c>
      <c r="B37" s="557"/>
      <c r="C37" s="557"/>
      <c r="D37" s="558"/>
      <c r="E37" s="1"/>
      <c r="F37" s="1"/>
      <c r="G37" s="1"/>
      <c r="H37" s="1"/>
      <c r="I37" s="1"/>
      <c r="J37" s="1"/>
      <c r="K37" s="1"/>
      <c r="L37" s="1"/>
      <c r="M37" s="1"/>
      <c r="N37" s="1"/>
    </row>
    <row r="38" spans="1:14" s="352" customFormat="1" ht="45.75" customHeight="1" x14ac:dyDescent="0.25">
      <c r="A38" s="597" t="s">
        <v>585</v>
      </c>
      <c r="B38" s="598"/>
      <c r="C38" s="598"/>
      <c r="D38" s="599"/>
      <c r="E38" s="353"/>
      <c r="F38" s="353"/>
      <c r="G38" s="353"/>
      <c r="H38" s="353"/>
      <c r="I38" s="353"/>
      <c r="J38" s="353"/>
      <c r="K38" s="353"/>
      <c r="L38" s="353"/>
      <c r="M38" s="353"/>
      <c r="N38" s="353"/>
    </row>
    <row r="39" spans="1:14" x14ac:dyDescent="0.25">
      <c r="A39" s="628"/>
      <c r="B39" s="629"/>
      <c r="C39" s="629"/>
      <c r="D39" s="630"/>
      <c r="E39" s="1"/>
      <c r="F39" s="1"/>
      <c r="G39" s="1"/>
      <c r="H39" s="1"/>
      <c r="I39" s="1"/>
      <c r="J39" s="1"/>
      <c r="K39" s="1"/>
      <c r="L39" s="1"/>
      <c r="M39" s="1"/>
      <c r="N39" s="1"/>
    </row>
    <row r="40" spans="1:14" x14ac:dyDescent="0.25">
      <c r="A40" s="143" t="s">
        <v>61</v>
      </c>
      <c r="B40" s="140" t="s">
        <v>112</v>
      </c>
      <c r="C40" s="142" t="s">
        <v>4</v>
      </c>
      <c r="D40" s="145" t="s">
        <v>16</v>
      </c>
      <c r="E40" s="1"/>
      <c r="F40" s="1"/>
      <c r="G40" s="1"/>
      <c r="H40" s="1"/>
      <c r="I40" s="1"/>
      <c r="J40" s="1"/>
      <c r="K40" s="1"/>
      <c r="L40" s="1"/>
      <c r="M40" s="1"/>
      <c r="N40" s="1"/>
    </row>
    <row r="41" spans="1:14" x14ac:dyDescent="0.25">
      <c r="A41" s="158" t="s">
        <v>0</v>
      </c>
      <c r="B41" s="168" t="s">
        <v>10</v>
      </c>
      <c r="C41" s="164">
        <v>0.2</v>
      </c>
      <c r="D41" s="160">
        <f>C41*$D$25</f>
        <v>0</v>
      </c>
      <c r="E41" s="1"/>
      <c r="F41" s="1"/>
      <c r="G41" s="1"/>
      <c r="H41" s="1"/>
      <c r="I41" s="1"/>
      <c r="J41" s="1"/>
      <c r="K41" s="1"/>
      <c r="L41" s="1"/>
      <c r="M41" s="1"/>
      <c r="N41" s="1"/>
    </row>
    <row r="42" spans="1:14" x14ac:dyDescent="0.25">
      <c r="A42" s="158" t="s">
        <v>1</v>
      </c>
      <c r="B42" s="168" t="s">
        <v>20</v>
      </c>
      <c r="C42" s="164">
        <v>2.5000000000000001E-2</v>
      </c>
      <c r="D42" s="160">
        <f t="shared" ref="D42:D48" si="2">C42*$D$25</f>
        <v>0</v>
      </c>
      <c r="E42" s="1"/>
      <c r="F42" s="1"/>
      <c r="G42" s="1"/>
      <c r="H42" s="1"/>
      <c r="I42" s="1"/>
      <c r="J42" s="1"/>
      <c r="K42" s="1"/>
      <c r="L42" s="1"/>
      <c r="M42" s="1"/>
      <c r="N42" s="1"/>
    </row>
    <row r="43" spans="1:14" x14ac:dyDescent="0.25">
      <c r="A43" s="158" t="s">
        <v>2</v>
      </c>
      <c r="B43" s="168" t="s">
        <v>62</v>
      </c>
      <c r="C43" s="164">
        <v>0.03</v>
      </c>
      <c r="D43" s="160">
        <f t="shared" si="2"/>
        <v>0</v>
      </c>
      <c r="E43" s="1"/>
      <c r="F43" s="1"/>
      <c r="G43" s="1"/>
      <c r="H43" s="1"/>
      <c r="I43" s="1"/>
      <c r="J43" s="1"/>
      <c r="K43" s="1"/>
      <c r="L43" s="1"/>
      <c r="M43" s="1"/>
      <c r="N43" s="1"/>
    </row>
    <row r="44" spans="1:14" x14ac:dyDescent="0.25">
      <c r="A44" s="158" t="s">
        <v>3</v>
      </c>
      <c r="B44" s="168" t="s">
        <v>11</v>
      </c>
      <c r="C44" s="164">
        <v>1.4999999999999999E-2</v>
      </c>
      <c r="D44" s="160">
        <f t="shared" si="2"/>
        <v>0</v>
      </c>
      <c r="E44" s="1"/>
      <c r="F44" s="1"/>
      <c r="G44" s="1"/>
      <c r="H44" s="1"/>
      <c r="I44" s="1"/>
      <c r="J44" s="1"/>
      <c r="K44" s="1"/>
      <c r="L44" s="1"/>
      <c r="M44" s="1"/>
      <c r="N44" s="1"/>
    </row>
    <row r="45" spans="1:14" x14ac:dyDescent="0.25">
      <c r="A45" s="158" t="s">
        <v>7</v>
      </c>
      <c r="B45" s="168" t="s">
        <v>12</v>
      </c>
      <c r="C45" s="164">
        <v>0.01</v>
      </c>
      <c r="D45" s="160">
        <f t="shared" si="2"/>
        <v>0</v>
      </c>
      <c r="E45" s="1"/>
      <c r="F45" s="1"/>
      <c r="G45" s="1"/>
      <c r="H45" s="1"/>
      <c r="I45" s="1"/>
      <c r="J45" s="1"/>
      <c r="K45" s="1"/>
      <c r="L45" s="1"/>
      <c r="M45" s="1"/>
      <c r="N45" s="1"/>
    </row>
    <row r="46" spans="1:14" x14ac:dyDescent="0.25">
      <c r="A46" s="158" t="s">
        <v>8</v>
      </c>
      <c r="B46" s="168" t="s">
        <v>15</v>
      </c>
      <c r="C46" s="164">
        <v>6.0000000000000001E-3</v>
      </c>
      <c r="D46" s="160">
        <f t="shared" si="2"/>
        <v>0</v>
      </c>
      <c r="E46" s="1"/>
      <c r="F46" s="1"/>
      <c r="G46" s="1"/>
      <c r="H46" s="1"/>
      <c r="I46" s="1"/>
      <c r="J46" s="1"/>
      <c r="K46" s="1"/>
      <c r="L46" s="1"/>
      <c r="M46" s="1"/>
      <c r="N46" s="1"/>
    </row>
    <row r="47" spans="1:14" x14ac:dyDescent="0.25">
      <c r="A47" s="158" t="s">
        <v>19</v>
      </c>
      <c r="B47" s="168" t="s">
        <v>13</v>
      </c>
      <c r="C47" s="164">
        <v>2E-3</v>
      </c>
      <c r="D47" s="160">
        <f t="shared" si="2"/>
        <v>0</v>
      </c>
      <c r="E47" s="1"/>
      <c r="F47" s="1"/>
      <c r="G47" s="1"/>
      <c r="H47" s="1"/>
      <c r="I47" s="1"/>
      <c r="J47" s="1"/>
      <c r="K47" s="1"/>
      <c r="L47" s="1"/>
      <c r="M47" s="1"/>
      <c r="N47" s="1"/>
    </row>
    <row r="48" spans="1:14" x14ac:dyDescent="0.25">
      <c r="A48" s="158" t="s">
        <v>9</v>
      </c>
      <c r="B48" s="168" t="s">
        <v>14</v>
      </c>
      <c r="C48" s="164">
        <v>0.08</v>
      </c>
      <c r="D48" s="160">
        <f t="shared" si="2"/>
        <v>0</v>
      </c>
      <c r="E48" s="2"/>
      <c r="F48" s="5"/>
      <c r="G48" s="1"/>
      <c r="H48" s="1"/>
      <c r="I48" s="1"/>
      <c r="J48" s="1"/>
      <c r="K48" s="1"/>
      <c r="L48" s="1"/>
      <c r="M48" s="1"/>
      <c r="N48" s="1"/>
    </row>
    <row r="49" spans="1:14" x14ac:dyDescent="0.25">
      <c r="A49" s="600" t="s">
        <v>27</v>
      </c>
      <c r="B49" s="601"/>
      <c r="C49" s="79">
        <f>SUM(C41:C48)</f>
        <v>0.36800000000000005</v>
      </c>
      <c r="D49" s="84">
        <f>SUM(D41:D48)</f>
        <v>0</v>
      </c>
      <c r="E49" s="2"/>
      <c r="F49" s="3"/>
      <c r="G49" s="1"/>
      <c r="H49" s="1"/>
      <c r="I49" s="1"/>
      <c r="J49" s="1"/>
      <c r="K49" s="1"/>
      <c r="L49" s="1"/>
      <c r="M49" s="1"/>
      <c r="N49" s="1"/>
    </row>
    <row r="50" spans="1:14" x14ac:dyDescent="0.25">
      <c r="A50" s="631"/>
      <c r="B50" s="632"/>
      <c r="C50" s="632"/>
      <c r="D50" s="633"/>
      <c r="E50" s="2"/>
      <c r="F50" s="3"/>
      <c r="G50" s="1"/>
      <c r="H50" s="1"/>
      <c r="I50" s="1"/>
      <c r="J50" s="1"/>
      <c r="K50" s="1"/>
      <c r="L50" s="1"/>
      <c r="M50" s="1"/>
      <c r="N50" s="1"/>
    </row>
    <row r="51" spans="1:14" ht="30.75" customHeight="1" x14ac:dyDescent="0.25">
      <c r="A51" s="556" t="s">
        <v>87</v>
      </c>
      <c r="B51" s="557"/>
      <c r="C51" s="557"/>
      <c r="D51" s="558"/>
      <c r="E51" s="2"/>
      <c r="F51" s="3"/>
      <c r="G51" s="1"/>
      <c r="H51" s="1"/>
      <c r="I51" s="1"/>
      <c r="J51" s="1"/>
      <c r="K51" s="1"/>
      <c r="L51" s="1"/>
      <c r="M51" s="1"/>
      <c r="N51" s="1"/>
    </row>
    <row r="52" spans="1:14" ht="30.75" customHeight="1" x14ac:dyDescent="0.25">
      <c r="A52" s="556" t="s">
        <v>120</v>
      </c>
      <c r="B52" s="557"/>
      <c r="C52" s="557"/>
      <c r="D52" s="558"/>
      <c r="E52" s="2"/>
      <c r="F52" s="3"/>
      <c r="G52" s="1"/>
      <c r="H52" s="1"/>
      <c r="I52" s="1"/>
      <c r="J52" s="1"/>
      <c r="K52" s="1"/>
      <c r="L52" s="1"/>
      <c r="M52" s="1"/>
      <c r="N52" s="1"/>
    </row>
    <row r="53" spans="1:14" ht="15" customHeight="1" x14ac:dyDescent="0.25">
      <c r="A53" s="587" t="s">
        <v>369</v>
      </c>
      <c r="B53" s="588"/>
      <c r="C53" s="588"/>
      <c r="D53" s="589"/>
      <c r="E53" s="2"/>
      <c r="F53" s="3"/>
      <c r="G53" s="1"/>
      <c r="H53" s="1"/>
      <c r="I53" s="1"/>
      <c r="J53" s="1"/>
      <c r="K53" s="1"/>
      <c r="L53" s="1"/>
      <c r="M53" s="1"/>
      <c r="N53" s="1"/>
    </row>
    <row r="54" spans="1:14" x14ac:dyDescent="0.25">
      <c r="A54" s="628"/>
      <c r="B54" s="629"/>
      <c r="C54" s="629"/>
      <c r="D54" s="630"/>
      <c r="E54" s="2"/>
      <c r="F54" s="3"/>
      <c r="G54" s="1"/>
      <c r="H54" s="1"/>
      <c r="I54" s="1"/>
      <c r="J54" s="1"/>
      <c r="K54" s="1"/>
      <c r="L54" s="1"/>
      <c r="M54" s="1"/>
      <c r="N54" s="1"/>
    </row>
    <row r="55" spans="1:14" x14ac:dyDescent="0.25">
      <c r="A55" s="143" t="s">
        <v>63</v>
      </c>
      <c r="B55" s="148" t="s">
        <v>25</v>
      </c>
      <c r="C55" s="148"/>
      <c r="D55" s="145" t="s">
        <v>5</v>
      </c>
      <c r="E55" s="2"/>
      <c r="F55" s="3"/>
      <c r="G55" s="1"/>
      <c r="H55" s="1"/>
      <c r="I55" s="1"/>
      <c r="J55" s="1"/>
      <c r="K55" s="1"/>
      <c r="L55" s="1"/>
      <c r="M55" s="1"/>
      <c r="N55" s="1"/>
    </row>
    <row r="56" spans="1:14" x14ac:dyDescent="0.25">
      <c r="A56" s="158" t="s">
        <v>0</v>
      </c>
      <c r="B56" s="167" t="s">
        <v>46</v>
      </c>
      <c r="C56" s="167"/>
      <c r="D56" s="277">
        <f>(0)*22*2</f>
        <v>0</v>
      </c>
      <c r="E56" s="2"/>
      <c r="F56" s="3"/>
      <c r="G56" s="1"/>
      <c r="H56" s="1"/>
      <c r="I56" s="1"/>
      <c r="J56" s="1"/>
      <c r="K56" s="1"/>
      <c r="L56" s="1"/>
      <c r="M56" s="1"/>
      <c r="N56" s="1"/>
    </row>
    <row r="57" spans="1:14" x14ac:dyDescent="0.25">
      <c r="A57" s="158" t="s">
        <v>37</v>
      </c>
      <c r="B57" s="167" t="s">
        <v>71</v>
      </c>
      <c r="C57" s="167"/>
      <c r="D57" s="281">
        <f>-(6%*$D$18)</f>
        <v>0</v>
      </c>
      <c r="E57" s="2"/>
      <c r="F57" s="3"/>
      <c r="G57" s="1"/>
      <c r="H57" s="1"/>
      <c r="I57" s="1"/>
      <c r="J57" s="1"/>
      <c r="K57" s="1"/>
      <c r="L57" s="1"/>
      <c r="M57" s="1"/>
      <c r="N57" s="1"/>
    </row>
    <row r="58" spans="1:14" x14ac:dyDescent="0.25">
      <c r="A58" s="158" t="s">
        <v>1</v>
      </c>
      <c r="B58" s="167" t="s">
        <v>47</v>
      </c>
      <c r="C58" s="167"/>
      <c r="D58" s="281">
        <f>0*22</f>
        <v>0</v>
      </c>
      <c r="E58" s="2"/>
      <c r="F58" s="3"/>
      <c r="G58" s="1"/>
      <c r="H58" s="1"/>
      <c r="I58" s="1"/>
      <c r="J58" s="1"/>
      <c r="K58" s="1"/>
      <c r="L58" s="1"/>
      <c r="M58" s="1"/>
      <c r="N58" s="1"/>
    </row>
    <row r="59" spans="1:14" x14ac:dyDescent="0.25">
      <c r="A59" s="158" t="s">
        <v>88</v>
      </c>
      <c r="B59" s="167" t="s">
        <v>89</v>
      </c>
      <c r="C59" s="167"/>
      <c r="D59" s="281">
        <f>-(3.5%*D58)</f>
        <v>0</v>
      </c>
      <c r="E59" s="2"/>
      <c r="F59" s="3"/>
      <c r="G59" s="1"/>
      <c r="H59" s="1"/>
      <c r="I59" s="1"/>
      <c r="J59" s="1"/>
      <c r="K59" s="1"/>
      <c r="L59" s="1"/>
      <c r="M59" s="1"/>
      <c r="N59" s="1"/>
    </row>
    <row r="60" spans="1:14" s="74" customFormat="1" x14ac:dyDescent="0.25">
      <c r="A60" s="276" t="s">
        <v>2</v>
      </c>
      <c r="B60" s="286" t="s">
        <v>394</v>
      </c>
      <c r="C60" s="286"/>
      <c r="D60" s="281">
        <v>0</v>
      </c>
      <c r="E60" s="76"/>
      <c r="F60" s="77"/>
      <c r="G60" s="75"/>
      <c r="H60" s="75"/>
      <c r="I60" s="75"/>
      <c r="J60" s="75"/>
      <c r="K60" s="75"/>
      <c r="L60" s="75"/>
      <c r="M60" s="75"/>
      <c r="N60" s="75"/>
    </row>
    <row r="61" spans="1:14" x14ac:dyDescent="0.25">
      <c r="A61" s="276" t="s">
        <v>3</v>
      </c>
      <c r="B61" s="286" t="s">
        <v>395</v>
      </c>
      <c r="C61" s="286"/>
      <c r="D61" s="281">
        <v>0</v>
      </c>
      <c r="E61" s="2"/>
      <c r="F61" s="3"/>
      <c r="G61" s="1"/>
      <c r="H61" s="1"/>
      <c r="I61" s="1"/>
      <c r="J61" s="1"/>
      <c r="K61" s="1"/>
      <c r="L61" s="1"/>
      <c r="M61" s="1"/>
      <c r="N61" s="1"/>
    </row>
    <row r="62" spans="1:14" ht="26.25" x14ac:dyDescent="0.25">
      <c r="A62" s="276" t="s">
        <v>7</v>
      </c>
      <c r="B62" s="376" t="s">
        <v>396</v>
      </c>
      <c r="C62" s="376"/>
      <c r="D62" s="281">
        <v>0</v>
      </c>
      <c r="E62" s="2"/>
      <c r="F62" s="3"/>
      <c r="G62" s="1"/>
      <c r="H62" s="1"/>
      <c r="I62" s="1"/>
      <c r="J62" s="1"/>
      <c r="K62" s="1"/>
      <c r="L62" s="1"/>
      <c r="M62" s="1"/>
      <c r="N62" s="1"/>
    </row>
    <row r="63" spans="1:14" s="364" customFormat="1" ht="26.25" x14ac:dyDescent="0.25">
      <c r="A63" s="276" t="s">
        <v>8</v>
      </c>
      <c r="B63" s="286" t="s">
        <v>397</v>
      </c>
      <c r="C63" s="376"/>
      <c r="D63" s="281">
        <v>0</v>
      </c>
      <c r="E63" s="76"/>
      <c r="F63" s="77"/>
      <c r="G63" s="365"/>
      <c r="H63" s="365"/>
      <c r="I63" s="365"/>
      <c r="J63" s="365"/>
      <c r="K63" s="365"/>
      <c r="L63" s="365"/>
      <c r="M63" s="365"/>
      <c r="N63" s="365"/>
    </row>
    <row r="64" spans="1:14" s="364" customFormat="1" x14ac:dyDescent="0.25">
      <c r="A64" s="276" t="s">
        <v>19</v>
      </c>
      <c r="B64" s="292" t="s">
        <v>401</v>
      </c>
      <c r="C64" s="259"/>
      <c r="D64" s="277">
        <v>0</v>
      </c>
      <c r="E64" s="76"/>
      <c r="F64" s="77"/>
      <c r="G64" s="365"/>
      <c r="H64" s="365"/>
      <c r="I64" s="365"/>
      <c r="J64" s="365"/>
      <c r="K64" s="365"/>
      <c r="L64" s="365"/>
      <c r="M64" s="365"/>
      <c r="N64" s="365"/>
    </row>
    <row r="65" spans="1:14" s="364" customFormat="1" x14ac:dyDescent="0.25">
      <c r="A65" s="276" t="s">
        <v>9</v>
      </c>
      <c r="B65" s="409" t="s">
        <v>23</v>
      </c>
      <c r="C65" s="409"/>
      <c r="D65" s="277">
        <v>0</v>
      </c>
      <c r="E65" s="76"/>
      <c r="F65" s="77"/>
      <c r="G65" s="365"/>
      <c r="H65" s="365"/>
      <c r="I65" s="365"/>
      <c r="J65" s="365"/>
      <c r="K65" s="365"/>
      <c r="L65" s="365"/>
      <c r="M65" s="365"/>
      <c r="N65" s="365"/>
    </row>
    <row r="66" spans="1:14" x14ac:dyDescent="0.25">
      <c r="A66" s="585" t="s">
        <v>29</v>
      </c>
      <c r="B66" s="586"/>
      <c r="C66" s="87"/>
      <c r="D66" s="82">
        <f>SUM(D56:D65)</f>
        <v>0</v>
      </c>
      <c r="E66" s="2"/>
      <c r="F66" s="3"/>
      <c r="G66" s="1"/>
      <c r="H66" s="1"/>
      <c r="I66" s="1"/>
      <c r="J66" s="1"/>
      <c r="K66" s="1"/>
      <c r="L66" s="1"/>
      <c r="M66" s="1"/>
      <c r="N66" s="1"/>
    </row>
    <row r="67" spans="1:14" ht="13.5" customHeight="1" x14ac:dyDescent="0.25">
      <c r="A67" s="567"/>
      <c r="B67" s="568"/>
      <c r="C67" s="568"/>
      <c r="D67" s="627"/>
      <c r="E67" s="2"/>
      <c r="F67" s="3"/>
      <c r="G67" s="1"/>
      <c r="H67" s="1"/>
      <c r="I67" s="1"/>
      <c r="J67" s="1"/>
      <c r="K67" s="1"/>
      <c r="L67" s="1"/>
      <c r="M67" s="1"/>
      <c r="N67" s="1"/>
    </row>
    <row r="68" spans="1:14" ht="36" customHeight="1" x14ac:dyDescent="0.25">
      <c r="A68" s="556" t="s">
        <v>113</v>
      </c>
      <c r="B68" s="557"/>
      <c r="C68" s="557"/>
      <c r="D68" s="558"/>
      <c r="E68" s="2"/>
      <c r="F68" s="3"/>
      <c r="G68" s="1"/>
      <c r="H68" s="1"/>
      <c r="I68" s="1"/>
      <c r="J68" s="1"/>
      <c r="K68" s="1"/>
      <c r="L68" s="1"/>
      <c r="M68" s="1"/>
      <c r="N68" s="1"/>
    </row>
    <row r="69" spans="1:14" ht="30.75" customHeight="1" x14ac:dyDescent="0.25">
      <c r="A69" s="556" t="s">
        <v>90</v>
      </c>
      <c r="B69" s="557"/>
      <c r="C69" s="557"/>
      <c r="D69" s="558"/>
      <c r="E69" s="2"/>
      <c r="F69" s="3"/>
      <c r="G69" s="1"/>
      <c r="H69" s="1"/>
      <c r="I69" s="1"/>
      <c r="J69" s="1"/>
      <c r="K69" s="1"/>
      <c r="L69" s="1"/>
      <c r="M69" s="1"/>
      <c r="N69" s="1"/>
    </row>
    <row r="70" spans="1:14" ht="15.75" customHeight="1" x14ac:dyDescent="0.25">
      <c r="A70" s="567"/>
      <c r="B70" s="568"/>
      <c r="C70" s="568"/>
      <c r="D70" s="627"/>
      <c r="E70" s="2"/>
      <c r="F70" s="3"/>
      <c r="G70" s="1"/>
      <c r="H70" s="1"/>
      <c r="I70" s="1"/>
      <c r="J70" s="1"/>
      <c r="K70" s="1"/>
      <c r="L70" s="1"/>
      <c r="M70" s="1"/>
      <c r="N70" s="1"/>
    </row>
    <row r="71" spans="1:14" x14ac:dyDescent="0.25">
      <c r="A71" s="562" t="s">
        <v>67</v>
      </c>
      <c r="B71" s="563"/>
      <c r="C71" s="563"/>
      <c r="D71" s="564"/>
      <c r="E71" s="2"/>
      <c r="F71" s="3"/>
      <c r="G71" s="1"/>
      <c r="H71" s="1"/>
      <c r="I71" s="1"/>
      <c r="J71" s="1"/>
      <c r="K71" s="1"/>
      <c r="L71" s="1"/>
      <c r="M71" s="1"/>
      <c r="N71" s="1"/>
    </row>
    <row r="72" spans="1:14" x14ac:dyDescent="0.25">
      <c r="A72" s="143">
        <v>2</v>
      </c>
      <c r="B72" s="590" t="s">
        <v>68</v>
      </c>
      <c r="C72" s="590"/>
      <c r="D72" s="145" t="s">
        <v>5</v>
      </c>
      <c r="E72" s="2"/>
      <c r="F72" s="3"/>
      <c r="G72" s="1"/>
      <c r="H72" s="1"/>
      <c r="I72" s="1"/>
      <c r="J72" s="1"/>
      <c r="K72" s="1"/>
      <c r="L72" s="1"/>
      <c r="M72" s="1"/>
      <c r="N72" s="1"/>
    </row>
    <row r="73" spans="1:14" x14ac:dyDescent="0.25">
      <c r="A73" s="158" t="s">
        <v>64</v>
      </c>
      <c r="B73" s="594" t="s">
        <v>368</v>
      </c>
      <c r="C73" s="594"/>
      <c r="D73" s="162">
        <f>D34</f>
        <v>0</v>
      </c>
      <c r="E73" s="2"/>
      <c r="F73" s="3"/>
      <c r="G73" s="1"/>
      <c r="H73" s="1"/>
      <c r="I73" s="1"/>
      <c r="J73" s="1"/>
      <c r="K73" s="1"/>
      <c r="L73" s="1"/>
      <c r="M73" s="1"/>
      <c r="N73" s="1"/>
    </row>
    <row r="74" spans="1:14" x14ac:dyDescent="0.25">
      <c r="A74" s="158" t="s">
        <v>65</v>
      </c>
      <c r="B74" s="572" t="s">
        <v>69</v>
      </c>
      <c r="C74" s="572"/>
      <c r="D74" s="162">
        <f>D49</f>
        <v>0</v>
      </c>
      <c r="E74" s="2"/>
      <c r="F74" s="3"/>
      <c r="G74" s="1"/>
      <c r="H74" s="1"/>
      <c r="I74" s="1"/>
      <c r="J74" s="1"/>
      <c r="K74" s="1"/>
      <c r="L74" s="1"/>
      <c r="M74" s="1"/>
      <c r="N74" s="1"/>
    </row>
    <row r="75" spans="1:14" x14ac:dyDescent="0.25">
      <c r="A75" s="158" t="s">
        <v>66</v>
      </c>
      <c r="B75" s="572" t="s">
        <v>25</v>
      </c>
      <c r="C75" s="572"/>
      <c r="D75" s="162">
        <f>D66</f>
        <v>0</v>
      </c>
      <c r="E75" s="2"/>
      <c r="F75" s="3"/>
      <c r="G75" s="1"/>
      <c r="H75" s="1"/>
      <c r="I75" s="1"/>
      <c r="J75" s="1"/>
      <c r="K75" s="1"/>
      <c r="L75" s="1"/>
      <c r="M75" s="1"/>
      <c r="N75" s="1"/>
    </row>
    <row r="76" spans="1:14" x14ac:dyDescent="0.25">
      <c r="A76" s="583" t="s">
        <v>27</v>
      </c>
      <c r="B76" s="584"/>
      <c r="C76" s="584"/>
      <c r="D76" s="82">
        <f>SUM(D73:D75)</f>
        <v>0</v>
      </c>
      <c r="E76" s="2"/>
      <c r="F76" s="3"/>
      <c r="G76" s="1"/>
      <c r="H76" s="1"/>
      <c r="I76" s="1"/>
      <c r="J76" s="1"/>
      <c r="K76" s="1"/>
      <c r="L76" s="1"/>
      <c r="M76" s="1"/>
      <c r="N76" s="1"/>
    </row>
    <row r="77" spans="1:14" x14ac:dyDescent="0.25">
      <c r="A77" s="567"/>
      <c r="B77" s="568"/>
      <c r="C77" s="568"/>
      <c r="D77" s="627"/>
      <c r="E77" s="2"/>
      <c r="F77" s="3"/>
      <c r="G77" s="1"/>
      <c r="H77" s="1"/>
      <c r="I77" s="1"/>
      <c r="J77" s="1"/>
      <c r="K77" s="1"/>
      <c r="L77" s="1"/>
      <c r="M77" s="1"/>
      <c r="N77" s="1"/>
    </row>
    <row r="78" spans="1:14" x14ac:dyDescent="0.25">
      <c r="A78" s="149" t="s">
        <v>34</v>
      </c>
      <c r="B78" s="146" t="s">
        <v>30</v>
      </c>
      <c r="C78" s="144" t="s">
        <v>4</v>
      </c>
      <c r="D78" s="147" t="s">
        <v>16</v>
      </c>
      <c r="E78" s="2"/>
      <c r="F78" s="3"/>
      <c r="G78" s="1"/>
      <c r="H78" s="1"/>
      <c r="I78" s="1"/>
      <c r="J78" s="1"/>
      <c r="K78" s="1"/>
      <c r="L78" s="1"/>
      <c r="M78" s="1"/>
      <c r="N78" s="1"/>
    </row>
    <row r="79" spans="1:14" x14ac:dyDescent="0.25">
      <c r="A79" s="169" t="s">
        <v>0</v>
      </c>
      <c r="B79" s="354" t="s">
        <v>82</v>
      </c>
      <c r="C79" s="344">
        <v>0</v>
      </c>
      <c r="D79" s="160">
        <f>$D$25*C79</f>
        <v>0</v>
      </c>
      <c r="E79" s="2"/>
      <c r="F79" s="3"/>
      <c r="G79" s="1"/>
      <c r="H79" s="1"/>
      <c r="I79" s="1"/>
      <c r="J79" s="1"/>
      <c r="K79" s="1"/>
      <c r="L79" s="1"/>
      <c r="M79" s="1"/>
      <c r="N79" s="1"/>
    </row>
    <row r="80" spans="1:14" x14ac:dyDescent="0.25">
      <c r="A80" s="169" t="s">
        <v>1</v>
      </c>
      <c r="B80" s="367" t="s">
        <v>370</v>
      </c>
      <c r="C80" s="285">
        <f>C79*C48</f>
        <v>0</v>
      </c>
      <c r="D80" s="160">
        <f t="shared" ref="D80:D84" si="3">$D$25*C80</f>
        <v>0</v>
      </c>
      <c r="E80" s="2"/>
      <c r="F80" s="3"/>
      <c r="G80" s="1"/>
      <c r="H80" s="1"/>
      <c r="I80" s="1"/>
      <c r="J80" s="1"/>
      <c r="K80" s="1"/>
      <c r="L80" s="1"/>
      <c r="M80" s="1"/>
      <c r="N80" s="1"/>
    </row>
    <row r="81" spans="1:14" ht="26.25" x14ac:dyDescent="0.25">
      <c r="A81" s="169" t="s">
        <v>2</v>
      </c>
      <c r="B81" s="370" t="s">
        <v>371</v>
      </c>
      <c r="C81" s="285">
        <v>0</v>
      </c>
      <c r="D81" s="160">
        <f t="shared" si="3"/>
        <v>0</v>
      </c>
      <c r="E81" s="2"/>
      <c r="F81" s="3"/>
      <c r="G81" s="1"/>
      <c r="H81" s="1"/>
      <c r="I81" s="1"/>
      <c r="J81" s="1"/>
      <c r="K81" s="1"/>
      <c r="L81" s="1"/>
      <c r="M81" s="1"/>
      <c r="N81" s="1"/>
    </row>
    <row r="82" spans="1:14" x14ac:dyDescent="0.25">
      <c r="A82" s="169" t="s">
        <v>3</v>
      </c>
      <c r="B82" s="354" t="s">
        <v>83</v>
      </c>
      <c r="C82" s="285">
        <v>0</v>
      </c>
      <c r="D82" s="160">
        <f t="shared" si="3"/>
        <v>0</v>
      </c>
      <c r="E82" s="2"/>
      <c r="F82" s="3"/>
      <c r="G82" s="1"/>
      <c r="H82" s="1"/>
      <c r="I82" s="1"/>
      <c r="J82" s="1"/>
      <c r="K82" s="1"/>
      <c r="L82" s="1"/>
      <c r="M82" s="1"/>
      <c r="N82" s="1"/>
    </row>
    <row r="83" spans="1:14" s="68" customFormat="1" ht="26.25" x14ac:dyDescent="0.25">
      <c r="A83" s="169" t="s">
        <v>7</v>
      </c>
      <c r="B83" s="376" t="s">
        <v>372</v>
      </c>
      <c r="C83" s="285">
        <f>C82*C49</f>
        <v>0</v>
      </c>
      <c r="D83" s="160">
        <f t="shared" si="3"/>
        <v>0</v>
      </c>
      <c r="E83" s="70"/>
      <c r="F83" s="71"/>
      <c r="G83" s="69"/>
      <c r="H83" s="69"/>
      <c r="I83" s="69"/>
      <c r="J83" s="69"/>
      <c r="K83" s="69"/>
      <c r="L83" s="69"/>
      <c r="M83" s="69"/>
      <c r="N83" s="69"/>
    </row>
    <row r="84" spans="1:14" ht="26.25" x14ac:dyDescent="0.25">
      <c r="A84" s="169" t="s">
        <v>8</v>
      </c>
      <c r="B84" s="376" t="s">
        <v>373</v>
      </c>
      <c r="C84" s="285">
        <v>0</v>
      </c>
      <c r="D84" s="160">
        <f t="shared" si="3"/>
        <v>0</v>
      </c>
      <c r="E84" s="2"/>
      <c r="F84" s="3"/>
      <c r="G84" s="1"/>
      <c r="H84" s="1"/>
      <c r="I84" s="1"/>
      <c r="J84" s="1"/>
      <c r="K84" s="1"/>
      <c r="L84" s="1"/>
      <c r="M84" s="1"/>
      <c r="N84" s="1"/>
    </row>
    <row r="85" spans="1:14" x14ac:dyDescent="0.25">
      <c r="A85" s="585" t="s">
        <v>29</v>
      </c>
      <c r="B85" s="586"/>
      <c r="C85" s="86">
        <f>SUM(C79:C84)</f>
        <v>0</v>
      </c>
      <c r="D85" s="130">
        <f>SUM(D79:D84)</f>
        <v>0</v>
      </c>
      <c r="E85" s="2"/>
      <c r="F85" s="3"/>
      <c r="G85" s="1"/>
      <c r="H85" s="1"/>
      <c r="I85" s="1"/>
      <c r="J85" s="1"/>
      <c r="K85" s="1"/>
      <c r="L85" s="1"/>
      <c r="M85" s="1"/>
      <c r="N85" s="1"/>
    </row>
    <row r="86" spans="1:14" x14ac:dyDescent="0.25">
      <c r="A86" s="567"/>
      <c r="B86" s="568"/>
      <c r="C86" s="568"/>
      <c r="D86" s="627"/>
      <c r="E86" s="1"/>
      <c r="F86" s="1"/>
      <c r="G86" s="1"/>
      <c r="H86" s="1"/>
      <c r="I86" s="1"/>
      <c r="J86" s="1"/>
      <c r="K86" s="1"/>
      <c r="L86" s="1"/>
      <c r="M86" s="1"/>
      <c r="N86" s="1"/>
    </row>
    <row r="87" spans="1:14" x14ac:dyDescent="0.25">
      <c r="A87" s="143" t="s">
        <v>33</v>
      </c>
      <c r="B87" s="141" t="s">
        <v>35</v>
      </c>
      <c r="C87" s="140"/>
      <c r="D87" s="152"/>
      <c r="E87" s="2"/>
      <c r="F87" s="1"/>
      <c r="G87" s="1"/>
      <c r="H87" s="1"/>
      <c r="I87" s="1"/>
      <c r="J87" s="1"/>
      <c r="K87" s="1"/>
      <c r="L87" s="1"/>
      <c r="M87" s="1"/>
      <c r="N87" s="1"/>
    </row>
    <row r="88" spans="1:14" x14ac:dyDescent="0.25">
      <c r="A88" s="567"/>
      <c r="B88" s="568"/>
      <c r="C88" s="568"/>
      <c r="D88" s="627"/>
      <c r="E88" s="2"/>
      <c r="F88" s="1"/>
      <c r="G88" s="1"/>
      <c r="H88" s="1"/>
      <c r="I88" s="1"/>
      <c r="J88" s="1"/>
      <c r="K88" s="1"/>
      <c r="L88" s="1"/>
      <c r="M88" s="1"/>
      <c r="N88" s="1"/>
    </row>
    <row r="89" spans="1:14" ht="42.75" customHeight="1" x14ac:dyDescent="0.25">
      <c r="A89" s="587" t="s">
        <v>374</v>
      </c>
      <c r="B89" s="588"/>
      <c r="C89" s="588"/>
      <c r="D89" s="589"/>
      <c r="E89" s="1"/>
      <c r="F89" s="1"/>
      <c r="G89" s="1"/>
      <c r="H89" s="1"/>
      <c r="I89" s="1"/>
      <c r="J89" s="1"/>
      <c r="K89" s="1"/>
      <c r="L89" s="1"/>
      <c r="M89" s="1"/>
      <c r="N89" s="1"/>
    </row>
    <row r="90" spans="1:14" x14ac:dyDescent="0.25">
      <c r="A90" s="567"/>
      <c r="B90" s="568"/>
      <c r="C90" s="568"/>
      <c r="D90" s="627"/>
      <c r="E90" s="1"/>
      <c r="F90" s="1"/>
      <c r="G90" s="1"/>
      <c r="H90" s="1"/>
      <c r="I90" s="1"/>
      <c r="J90" s="1"/>
      <c r="K90" s="1"/>
      <c r="L90" s="1"/>
      <c r="M90" s="1"/>
      <c r="N90" s="1"/>
    </row>
    <row r="91" spans="1:14" x14ac:dyDescent="0.25">
      <c r="A91" s="143" t="s">
        <v>44</v>
      </c>
      <c r="B91" s="140" t="s">
        <v>70</v>
      </c>
      <c r="C91" s="142" t="s">
        <v>4</v>
      </c>
      <c r="D91" s="145" t="s">
        <v>16</v>
      </c>
      <c r="E91" s="1"/>
      <c r="F91" s="1"/>
      <c r="G91" s="1"/>
      <c r="H91" s="1"/>
      <c r="I91" s="1"/>
      <c r="J91" s="1"/>
      <c r="K91" s="1"/>
      <c r="L91" s="1"/>
      <c r="M91" s="1"/>
      <c r="N91" s="1"/>
    </row>
    <row r="92" spans="1:14" x14ac:dyDescent="0.25">
      <c r="A92" s="161" t="s">
        <v>0</v>
      </c>
      <c r="B92" s="368" t="s">
        <v>375</v>
      </c>
      <c r="C92" s="285">
        <v>0</v>
      </c>
      <c r="D92" s="160">
        <f>C92*$D$25</f>
        <v>0</v>
      </c>
      <c r="E92" s="1"/>
      <c r="F92" s="1"/>
      <c r="G92" s="1"/>
      <c r="H92" s="1"/>
      <c r="I92" s="1"/>
      <c r="J92" s="1"/>
      <c r="K92" s="1"/>
      <c r="L92" s="1"/>
      <c r="M92" s="1"/>
      <c r="N92" s="1"/>
    </row>
    <row r="93" spans="1:14" ht="15" customHeight="1" x14ac:dyDescent="0.25">
      <c r="A93" s="161" t="s">
        <v>1</v>
      </c>
      <c r="B93" s="367" t="s">
        <v>376</v>
      </c>
      <c r="C93" s="166">
        <v>0</v>
      </c>
      <c r="D93" s="160">
        <f t="shared" ref="D93:D97" si="4">C93*$D$25</f>
        <v>0</v>
      </c>
      <c r="E93" s="1"/>
      <c r="F93" s="1"/>
      <c r="G93" s="1"/>
      <c r="H93" s="1"/>
      <c r="I93" s="1"/>
      <c r="J93" s="1"/>
      <c r="K93" s="1"/>
      <c r="L93" s="1"/>
      <c r="M93" s="1"/>
      <c r="N93" s="1"/>
    </row>
    <row r="94" spans="1:14" x14ac:dyDescent="0.25">
      <c r="A94" s="161" t="s">
        <v>291</v>
      </c>
      <c r="B94" s="367" t="s">
        <v>377</v>
      </c>
      <c r="C94" s="166">
        <v>0</v>
      </c>
      <c r="D94" s="160">
        <f t="shared" si="4"/>
        <v>0</v>
      </c>
      <c r="E94" s="1"/>
      <c r="F94" s="1"/>
      <c r="G94" s="1"/>
      <c r="H94" s="1"/>
      <c r="I94" s="1"/>
      <c r="J94" s="1"/>
      <c r="K94" s="1"/>
      <c r="L94" s="1"/>
      <c r="M94" s="1"/>
      <c r="N94" s="1"/>
    </row>
    <row r="95" spans="1:14" x14ac:dyDescent="0.25">
      <c r="A95" s="161" t="s">
        <v>3</v>
      </c>
      <c r="B95" s="367" t="s">
        <v>378</v>
      </c>
      <c r="C95" s="166">
        <v>0</v>
      </c>
      <c r="D95" s="160">
        <f t="shared" si="4"/>
        <v>0</v>
      </c>
      <c r="E95" s="1"/>
      <c r="F95" s="1"/>
      <c r="G95" s="1"/>
      <c r="H95" s="1"/>
      <c r="I95" s="1"/>
      <c r="J95" s="1"/>
      <c r="K95" s="1"/>
      <c r="L95" s="1"/>
      <c r="M95" s="1"/>
      <c r="N95" s="1"/>
    </row>
    <row r="96" spans="1:14" x14ac:dyDescent="0.25">
      <c r="A96" s="161" t="s">
        <v>7</v>
      </c>
      <c r="B96" s="367" t="s">
        <v>379</v>
      </c>
      <c r="C96" s="166">
        <v>0</v>
      </c>
      <c r="D96" s="160">
        <f t="shared" si="4"/>
        <v>0</v>
      </c>
      <c r="E96" s="1"/>
      <c r="F96" s="1"/>
      <c r="G96" s="1"/>
      <c r="H96" s="1"/>
      <c r="I96" s="1"/>
      <c r="J96" s="1"/>
      <c r="K96" s="1"/>
      <c r="L96" s="1"/>
      <c r="M96" s="1"/>
      <c r="N96" s="1"/>
    </row>
    <row r="97" spans="1:14" x14ac:dyDescent="0.25">
      <c r="A97" s="161" t="s">
        <v>8</v>
      </c>
      <c r="B97" s="367" t="s">
        <v>380</v>
      </c>
      <c r="C97" s="166">
        <v>0</v>
      </c>
      <c r="D97" s="160">
        <f t="shared" si="4"/>
        <v>0</v>
      </c>
      <c r="E97" s="1"/>
      <c r="F97" s="1"/>
      <c r="G97" s="1"/>
      <c r="H97" s="1"/>
      <c r="I97" s="1"/>
      <c r="J97" s="1"/>
      <c r="K97" s="1"/>
      <c r="L97" s="1"/>
      <c r="M97" s="1"/>
      <c r="N97" s="1"/>
    </row>
    <row r="98" spans="1:14" ht="15.75" customHeight="1" x14ac:dyDescent="0.25">
      <c r="A98" s="585" t="s">
        <v>27</v>
      </c>
      <c r="B98" s="586"/>
      <c r="C98" s="86">
        <f>SUM(C92:C97)</f>
        <v>0</v>
      </c>
      <c r="D98" s="84">
        <f>SUM(D92:D97)</f>
        <v>0</v>
      </c>
      <c r="E98" s="1"/>
      <c r="F98" s="3"/>
      <c r="G98" s="1"/>
      <c r="H98" s="1"/>
      <c r="I98" s="1"/>
      <c r="J98" s="1"/>
      <c r="K98" s="1"/>
      <c r="L98" s="1"/>
      <c r="M98" s="1"/>
      <c r="N98" s="1"/>
    </row>
    <row r="99" spans="1:14" x14ac:dyDescent="0.25">
      <c r="A99" s="567"/>
      <c r="B99" s="568"/>
      <c r="C99" s="568"/>
      <c r="D99" s="627"/>
      <c r="E99" s="1"/>
      <c r="F99" s="3"/>
      <c r="G99" s="1"/>
      <c r="H99" s="1"/>
      <c r="I99" s="1"/>
      <c r="J99" s="1"/>
      <c r="K99" s="1"/>
      <c r="L99" s="1"/>
      <c r="M99" s="1"/>
      <c r="N99" s="1"/>
    </row>
    <row r="100" spans="1:14" ht="15" customHeight="1" x14ac:dyDescent="0.25">
      <c r="A100" s="143" t="s">
        <v>36</v>
      </c>
      <c r="B100" s="590" t="s">
        <v>26</v>
      </c>
      <c r="C100" s="590"/>
      <c r="D100" s="145" t="s">
        <v>5</v>
      </c>
      <c r="E100" s="1"/>
      <c r="F100" s="1"/>
      <c r="G100" s="1"/>
      <c r="H100" s="1"/>
      <c r="I100" s="1"/>
      <c r="J100" s="1"/>
      <c r="K100" s="1"/>
      <c r="L100" s="1"/>
      <c r="M100" s="1"/>
      <c r="N100" s="1"/>
    </row>
    <row r="101" spans="1:14" ht="14.45" customHeight="1" x14ac:dyDescent="0.25">
      <c r="A101" s="158" t="s">
        <v>0</v>
      </c>
      <c r="B101" s="572" t="s">
        <v>56</v>
      </c>
      <c r="C101" s="572"/>
      <c r="D101" s="165">
        <f>Uniformes!F36</f>
        <v>0</v>
      </c>
      <c r="E101" s="1"/>
      <c r="F101" s="3"/>
      <c r="G101" s="1"/>
      <c r="H101" s="1"/>
      <c r="I101" s="1"/>
      <c r="J101" s="1"/>
      <c r="K101" s="1"/>
      <c r="L101" s="1"/>
      <c r="M101" s="1"/>
      <c r="N101" s="1"/>
    </row>
    <row r="102" spans="1:14" ht="14.45" customHeight="1" x14ac:dyDescent="0.25">
      <c r="A102" s="158" t="s">
        <v>1</v>
      </c>
      <c r="B102" s="572" t="s">
        <v>58</v>
      </c>
      <c r="C102" s="572"/>
      <c r="D102" s="165">
        <v>0</v>
      </c>
      <c r="E102" s="1"/>
      <c r="F102" s="3"/>
      <c r="G102" s="1"/>
      <c r="H102" s="1"/>
      <c r="I102" s="1"/>
      <c r="J102" s="1"/>
      <c r="K102" s="1"/>
      <c r="L102" s="1"/>
      <c r="M102" s="1"/>
      <c r="N102" s="1"/>
    </row>
    <row r="103" spans="1:14" x14ac:dyDescent="0.25">
      <c r="A103" s="158" t="s">
        <v>2</v>
      </c>
      <c r="B103" s="572" t="s">
        <v>57</v>
      </c>
      <c r="C103" s="572"/>
      <c r="D103" s="165">
        <f>'Insumos Equipamentos - VITÓRIA'!J158</f>
        <v>0</v>
      </c>
      <c r="E103" s="1"/>
      <c r="F103" s="3"/>
      <c r="G103" s="1"/>
      <c r="H103" s="1"/>
      <c r="I103" s="1"/>
      <c r="J103" s="1"/>
      <c r="K103" s="1"/>
      <c r="L103" s="1"/>
      <c r="M103" s="1"/>
      <c r="N103" s="1"/>
    </row>
    <row r="104" spans="1:14" s="39" customFormat="1" x14ac:dyDescent="0.25">
      <c r="A104" s="158" t="s">
        <v>3</v>
      </c>
      <c r="B104" s="572" t="s">
        <v>23</v>
      </c>
      <c r="C104" s="572"/>
      <c r="D104" s="165">
        <v>0</v>
      </c>
      <c r="E104" s="40"/>
      <c r="F104" s="41"/>
      <c r="G104" s="40"/>
      <c r="H104" s="40"/>
      <c r="I104" s="40"/>
      <c r="J104" s="40"/>
      <c r="K104" s="40"/>
      <c r="L104" s="40"/>
      <c r="M104" s="40"/>
      <c r="N104" s="40"/>
    </row>
    <row r="105" spans="1:14" ht="15.75" customHeight="1" x14ac:dyDescent="0.25">
      <c r="A105" s="131"/>
      <c r="B105" s="573" t="s">
        <v>28</v>
      </c>
      <c r="C105" s="573"/>
      <c r="D105" s="82">
        <f>SUM(D101:D103)</f>
        <v>0</v>
      </c>
      <c r="E105" s="1"/>
      <c r="F105" s="1"/>
      <c r="G105" s="1"/>
      <c r="H105" s="1"/>
      <c r="I105" s="1"/>
      <c r="J105" s="1"/>
      <c r="K105" s="1"/>
      <c r="L105" s="1"/>
      <c r="M105" s="1"/>
      <c r="N105" s="1"/>
    </row>
    <row r="106" spans="1:14" x14ac:dyDescent="0.25">
      <c r="A106" s="612"/>
      <c r="B106" s="613"/>
      <c r="C106" s="613"/>
      <c r="D106" s="614"/>
      <c r="E106" s="1"/>
      <c r="F106" s="1"/>
      <c r="G106" s="1"/>
      <c r="H106" s="1"/>
      <c r="I106" s="1"/>
      <c r="J106" s="1"/>
      <c r="K106" s="1"/>
      <c r="L106" s="1"/>
      <c r="M106" s="1"/>
      <c r="N106" s="1"/>
    </row>
    <row r="107" spans="1:14" x14ac:dyDescent="0.25">
      <c r="A107" s="556" t="s">
        <v>119</v>
      </c>
      <c r="B107" s="557"/>
      <c r="C107" s="557"/>
      <c r="D107" s="558"/>
      <c r="E107" s="1"/>
      <c r="F107" s="1"/>
      <c r="G107" s="1"/>
      <c r="H107" s="1"/>
      <c r="I107" s="1"/>
      <c r="J107" s="1"/>
      <c r="K107" s="1"/>
      <c r="L107" s="1"/>
      <c r="M107" s="1"/>
      <c r="N107" s="1"/>
    </row>
    <row r="108" spans="1:14" x14ac:dyDescent="0.25">
      <c r="A108" s="567"/>
      <c r="B108" s="568"/>
      <c r="C108" s="568"/>
      <c r="D108" s="627"/>
      <c r="E108" s="1"/>
      <c r="F108" s="1"/>
      <c r="G108" s="1"/>
      <c r="H108" s="1"/>
      <c r="I108" s="1"/>
      <c r="J108" s="1"/>
      <c r="K108" s="1"/>
      <c r="L108" s="1"/>
      <c r="M108" s="1"/>
      <c r="N108" s="1"/>
    </row>
    <row r="109" spans="1:14" x14ac:dyDescent="0.25">
      <c r="A109" s="149" t="s">
        <v>72</v>
      </c>
      <c r="B109" s="577" t="s">
        <v>73</v>
      </c>
      <c r="C109" s="577"/>
      <c r="D109" s="578"/>
      <c r="E109" s="1"/>
      <c r="F109" s="1"/>
      <c r="G109" s="1"/>
      <c r="H109" s="1"/>
      <c r="I109" s="1"/>
      <c r="J109" s="1"/>
      <c r="K109" s="1"/>
      <c r="L109" s="1"/>
      <c r="M109" s="1"/>
      <c r="N109" s="1"/>
    </row>
    <row r="110" spans="1:14" ht="14.45" customHeight="1" x14ac:dyDescent="0.25">
      <c r="A110" s="143" t="s">
        <v>292</v>
      </c>
      <c r="B110" s="140" t="s">
        <v>293</v>
      </c>
      <c r="C110" s="142" t="s">
        <v>4</v>
      </c>
      <c r="D110" s="145" t="s">
        <v>16</v>
      </c>
      <c r="E110" s="1"/>
      <c r="F110" s="1"/>
      <c r="G110" s="1"/>
      <c r="H110" s="1"/>
      <c r="I110" s="1"/>
      <c r="J110" s="1"/>
      <c r="K110" s="1"/>
      <c r="L110" s="1"/>
      <c r="M110" s="1"/>
      <c r="N110" s="1"/>
    </row>
    <row r="111" spans="1:14" ht="14.45" customHeight="1" x14ac:dyDescent="0.25">
      <c r="A111" s="169" t="s">
        <v>0</v>
      </c>
      <c r="B111" s="168" t="s">
        <v>74</v>
      </c>
      <c r="C111" s="170">
        <v>0</v>
      </c>
      <c r="D111" s="171">
        <f>C111*$D$130</f>
        <v>0</v>
      </c>
      <c r="E111" s="1"/>
      <c r="F111" s="1"/>
      <c r="G111" s="1"/>
      <c r="H111" s="1"/>
      <c r="I111" s="1"/>
      <c r="J111" s="1"/>
      <c r="K111" s="1"/>
      <c r="L111" s="1"/>
      <c r="M111" s="1"/>
      <c r="N111" s="1"/>
    </row>
    <row r="112" spans="1:14" ht="14.45" customHeight="1" x14ac:dyDescent="0.25">
      <c r="A112" s="169" t="s">
        <v>1</v>
      </c>
      <c r="B112" s="168" t="s">
        <v>17</v>
      </c>
      <c r="C112" s="170">
        <v>0</v>
      </c>
      <c r="D112" s="171">
        <f>C112*($D$130+$D$111)</f>
        <v>0</v>
      </c>
      <c r="E112" s="1"/>
      <c r="F112" s="1"/>
      <c r="G112" s="1"/>
      <c r="H112" s="1"/>
      <c r="I112" s="1"/>
      <c r="J112" s="1"/>
      <c r="K112" s="1"/>
      <c r="L112" s="1"/>
      <c r="M112" s="1"/>
      <c r="N112" s="1"/>
    </row>
    <row r="113" spans="1:14" s="68" customFormat="1" ht="14.45" customHeight="1" x14ac:dyDescent="0.25">
      <c r="A113" s="579" t="s">
        <v>294</v>
      </c>
      <c r="B113" s="580"/>
      <c r="C113" s="172">
        <f>SUM(C111:C112)</f>
        <v>0</v>
      </c>
      <c r="D113" s="175">
        <f>SUM(D111:D112)</f>
        <v>0</v>
      </c>
      <c r="E113" s="69"/>
      <c r="F113" s="69"/>
      <c r="G113" s="69"/>
      <c r="H113" s="69"/>
      <c r="I113" s="69"/>
      <c r="J113" s="69"/>
      <c r="K113" s="69"/>
      <c r="L113" s="69"/>
      <c r="M113" s="69"/>
      <c r="N113" s="69"/>
    </row>
    <row r="114" spans="1:14" s="68" customFormat="1" ht="14.45" customHeight="1" x14ac:dyDescent="0.25">
      <c r="A114" s="143" t="s">
        <v>295</v>
      </c>
      <c r="B114" s="140" t="s">
        <v>296</v>
      </c>
      <c r="C114" s="142" t="s">
        <v>4</v>
      </c>
      <c r="D114" s="145" t="s">
        <v>16</v>
      </c>
      <c r="E114" s="69"/>
      <c r="F114" s="69"/>
      <c r="G114" s="69"/>
      <c r="H114" s="69"/>
      <c r="I114" s="69"/>
      <c r="J114" s="69"/>
      <c r="K114" s="69"/>
      <c r="L114" s="69"/>
      <c r="M114" s="69"/>
      <c r="N114" s="69"/>
    </row>
    <row r="115" spans="1:14" s="68" customFormat="1" ht="14.45" customHeight="1" x14ac:dyDescent="0.25">
      <c r="A115" s="169" t="s">
        <v>2</v>
      </c>
      <c r="B115" s="168" t="s">
        <v>297</v>
      </c>
      <c r="C115" s="170">
        <v>0</v>
      </c>
      <c r="D115" s="171">
        <f>ROUND(($D$130+$D$113)/(1-$C$118)*C115,2)</f>
        <v>0</v>
      </c>
      <c r="E115" s="69"/>
      <c r="F115" s="69"/>
      <c r="G115" s="69"/>
      <c r="H115" s="69"/>
      <c r="I115" s="69"/>
      <c r="J115" s="69"/>
      <c r="K115" s="69"/>
      <c r="L115" s="69"/>
      <c r="M115" s="69"/>
      <c r="N115" s="69"/>
    </row>
    <row r="116" spans="1:14" s="68" customFormat="1" ht="14.45" customHeight="1" x14ac:dyDescent="0.25">
      <c r="A116" s="169" t="s">
        <v>3</v>
      </c>
      <c r="B116" s="168" t="s">
        <v>298</v>
      </c>
      <c r="C116" s="170">
        <v>0</v>
      </c>
      <c r="D116" s="171">
        <f t="shared" ref="D116:D117" si="5">ROUND(($D$130+$D$113)/(1-$C$118)*C116,2)</f>
        <v>0</v>
      </c>
      <c r="E116" s="69"/>
      <c r="F116" s="69"/>
      <c r="G116" s="69"/>
      <c r="H116" s="69"/>
      <c r="I116" s="69"/>
      <c r="J116" s="69"/>
      <c r="K116" s="69"/>
      <c r="L116" s="69"/>
      <c r="M116" s="69"/>
      <c r="N116" s="69"/>
    </row>
    <row r="117" spans="1:14" ht="14.45" customHeight="1" x14ac:dyDescent="0.25">
      <c r="A117" s="169" t="s">
        <v>7</v>
      </c>
      <c r="B117" s="168" t="s">
        <v>45</v>
      </c>
      <c r="C117" s="170">
        <v>0</v>
      </c>
      <c r="D117" s="171">
        <f t="shared" si="5"/>
        <v>0</v>
      </c>
      <c r="E117" s="1"/>
      <c r="F117" s="1"/>
      <c r="G117" s="1"/>
      <c r="H117" s="1"/>
      <c r="I117" s="1"/>
      <c r="J117" s="1"/>
      <c r="K117" s="1"/>
      <c r="L117" s="1"/>
      <c r="M117" s="1"/>
      <c r="N117" s="1"/>
    </row>
    <row r="118" spans="1:14" ht="14.45" customHeight="1" x14ac:dyDescent="0.25">
      <c r="A118" s="579" t="s">
        <v>299</v>
      </c>
      <c r="B118" s="580"/>
      <c r="C118" s="172">
        <f>SUM(C115:C117)</f>
        <v>0</v>
      </c>
      <c r="D118" s="175">
        <f>SUM(D115:D117)</f>
        <v>0</v>
      </c>
      <c r="E118" s="1"/>
      <c r="F118" s="1"/>
      <c r="G118" s="1"/>
      <c r="H118" s="1"/>
      <c r="I118" s="1"/>
      <c r="J118" s="1"/>
      <c r="K118" s="1"/>
      <c r="L118" s="1"/>
      <c r="M118" s="1"/>
      <c r="N118" s="1"/>
    </row>
    <row r="119" spans="1:14" ht="14.45" customHeight="1" x14ac:dyDescent="0.25">
      <c r="A119" s="581" t="s">
        <v>300</v>
      </c>
      <c r="B119" s="582"/>
      <c r="C119" s="582"/>
      <c r="D119" s="139">
        <f>D113+D118</f>
        <v>0</v>
      </c>
      <c r="E119" s="1"/>
      <c r="F119" s="1"/>
      <c r="G119" s="1"/>
      <c r="H119" s="1"/>
      <c r="I119" s="1"/>
      <c r="J119" s="1"/>
      <c r="K119" s="1"/>
      <c r="L119" s="1"/>
      <c r="M119" s="1"/>
      <c r="N119" s="1"/>
    </row>
    <row r="120" spans="1:14" ht="14.25" customHeight="1" x14ac:dyDescent="0.25">
      <c r="A120" s="634"/>
      <c r="B120" s="635"/>
      <c r="C120" s="635"/>
      <c r="D120" s="636"/>
      <c r="E120" s="1"/>
      <c r="F120" s="1"/>
      <c r="G120" s="1"/>
      <c r="H120" s="1"/>
      <c r="I120" s="1"/>
      <c r="J120" s="1"/>
      <c r="K120" s="1"/>
      <c r="L120" s="1"/>
      <c r="M120" s="1"/>
      <c r="N120" s="1"/>
    </row>
    <row r="121" spans="1:14" x14ac:dyDescent="0.25">
      <c r="A121" s="556" t="s">
        <v>91</v>
      </c>
      <c r="B121" s="557"/>
      <c r="C121" s="557"/>
      <c r="D121" s="558"/>
      <c r="E121" s="1"/>
      <c r="F121" s="1"/>
      <c r="G121" s="1"/>
      <c r="H121" s="1"/>
      <c r="I121" s="1"/>
      <c r="J121" s="1"/>
      <c r="K121" s="1"/>
      <c r="L121" s="1"/>
      <c r="M121" s="1"/>
      <c r="N121" s="1"/>
    </row>
    <row r="122" spans="1:14" x14ac:dyDescent="0.25">
      <c r="A122" s="556" t="s">
        <v>92</v>
      </c>
      <c r="B122" s="557"/>
      <c r="C122" s="557"/>
      <c r="D122" s="558"/>
      <c r="E122" s="1"/>
      <c r="F122" s="1"/>
      <c r="G122" s="1"/>
      <c r="H122" s="1"/>
      <c r="I122" s="1"/>
      <c r="J122" s="1"/>
      <c r="K122" s="1"/>
      <c r="L122" s="1"/>
      <c r="M122" s="1"/>
      <c r="N122" s="1"/>
    </row>
    <row r="123" spans="1:14" x14ac:dyDescent="0.25">
      <c r="A123" s="567"/>
      <c r="B123" s="568"/>
      <c r="C123" s="568"/>
      <c r="D123" s="627"/>
      <c r="E123" s="1"/>
      <c r="F123" s="1"/>
      <c r="G123" s="1"/>
      <c r="H123" s="1"/>
      <c r="I123" s="1"/>
      <c r="J123" s="1"/>
      <c r="K123" s="1"/>
      <c r="L123" s="1"/>
      <c r="M123" s="1"/>
      <c r="N123" s="1"/>
    </row>
    <row r="124" spans="1:14" x14ac:dyDescent="0.25">
      <c r="A124" s="562" t="s">
        <v>38</v>
      </c>
      <c r="B124" s="563"/>
      <c r="C124" s="563"/>
      <c r="D124" s="564"/>
      <c r="E124" s="1"/>
      <c r="F124" s="1"/>
      <c r="G124" s="1"/>
      <c r="H124" s="1"/>
      <c r="I124" s="1"/>
      <c r="J124" s="1"/>
      <c r="K124" s="1"/>
      <c r="L124" s="1"/>
      <c r="M124" s="1"/>
      <c r="N124" s="1"/>
    </row>
    <row r="125" spans="1:14" x14ac:dyDescent="0.25">
      <c r="A125" s="161" t="s">
        <v>76</v>
      </c>
      <c r="B125" s="565" t="s">
        <v>24</v>
      </c>
      <c r="C125" s="565"/>
      <c r="D125" s="160">
        <f>D25</f>
        <v>0</v>
      </c>
      <c r="E125" s="1"/>
      <c r="F125" s="1"/>
      <c r="G125" s="1"/>
      <c r="H125" s="1"/>
      <c r="I125" s="1"/>
      <c r="J125" s="1"/>
      <c r="K125" s="1"/>
      <c r="L125" s="1"/>
      <c r="M125" s="1"/>
      <c r="N125" s="1"/>
    </row>
    <row r="126" spans="1:14" x14ac:dyDescent="0.25">
      <c r="A126" s="161" t="s">
        <v>77</v>
      </c>
      <c r="B126" s="566" t="s">
        <v>68</v>
      </c>
      <c r="C126" s="566"/>
      <c r="D126" s="160">
        <f>D76</f>
        <v>0</v>
      </c>
      <c r="E126" s="1"/>
      <c r="F126" s="1"/>
      <c r="G126" s="1"/>
      <c r="H126" s="1"/>
      <c r="I126" s="1"/>
      <c r="J126" s="1"/>
      <c r="K126" s="1"/>
      <c r="L126" s="1"/>
      <c r="M126" s="1"/>
      <c r="N126" s="1"/>
    </row>
    <row r="127" spans="1:14" x14ac:dyDescent="0.25">
      <c r="A127" s="161" t="s">
        <v>78</v>
      </c>
      <c r="B127" s="565" t="s">
        <v>30</v>
      </c>
      <c r="C127" s="565"/>
      <c r="D127" s="160">
        <f>D85</f>
        <v>0</v>
      </c>
      <c r="E127" s="1"/>
      <c r="F127" s="1"/>
      <c r="G127" s="1"/>
      <c r="H127" s="1"/>
      <c r="I127" s="1"/>
      <c r="J127" s="1"/>
      <c r="K127" s="1"/>
      <c r="L127" s="1"/>
      <c r="M127" s="1"/>
      <c r="N127" s="1"/>
    </row>
    <row r="128" spans="1:14" x14ac:dyDescent="0.25">
      <c r="A128" s="161" t="s">
        <v>75</v>
      </c>
      <c r="B128" s="565" t="s">
        <v>35</v>
      </c>
      <c r="C128" s="565"/>
      <c r="D128" s="160">
        <f>D98</f>
        <v>0</v>
      </c>
      <c r="E128" s="1"/>
      <c r="F128" s="1"/>
      <c r="G128" s="1"/>
      <c r="H128" s="1"/>
      <c r="I128" s="1"/>
      <c r="J128" s="1"/>
      <c r="K128" s="1"/>
      <c r="L128" s="1"/>
      <c r="M128" s="1"/>
      <c r="N128" s="1"/>
    </row>
    <row r="129" spans="1:14" x14ac:dyDescent="0.25">
      <c r="A129" s="161" t="s">
        <v>79</v>
      </c>
      <c r="B129" s="566" t="s">
        <v>26</v>
      </c>
      <c r="C129" s="566"/>
      <c r="D129" s="160">
        <f>D105</f>
        <v>0</v>
      </c>
      <c r="E129" s="1"/>
      <c r="F129" s="1"/>
      <c r="G129" s="1"/>
      <c r="H129" s="1"/>
      <c r="I129" s="1"/>
      <c r="J129" s="1"/>
      <c r="K129" s="1"/>
      <c r="L129" s="1"/>
      <c r="M129" s="1"/>
      <c r="N129" s="1"/>
    </row>
    <row r="130" spans="1:14" x14ac:dyDescent="0.25">
      <c r="A130" s="567" t="s">
        <v>80</v>
      </c>
      <c r="B130" s="568"/>
      <c r="C130" s="568"/>
      <c r="D130" s="150">
        <f>SUM(D125:D129)</f>
        <v>0</v>
      </c>
      <c r="E130" s="1"/>
      <c r="F130" s="1"/>
      <c r="G130" s="1"/>
      <c r="H130" s="1"/>
      <c r="I130" s="1"/>
      <c r="J130" s="1"/>
      <c r="K130" s="1"/>
      <c r="L130" s="1"/>
      <c r="M130" s="1"/>
      <c r="N130" s="1"/>
    </row>
    <row r="131" spans="1:14" x14ac:dyDescent="0.25">
      <c r="A131" s="161" t="s">
        <v>81</v>
      </c>
      <c r="B131" s="566" t="s">
        <v>73</v>
      </c>
      <c r="C131" s="566"/>
      <c r="D131" s="160">
        <f>D119</f>
        <v>0</v>
      </c>
      <c r="E131" s="1"/>
      <c r="F131" s="1"/>
      <c r="G131" s="1"/>
      <c r="H131" s="1"/>
      <c r="I131" s="1"/>
      <c r="J131" s="1"/>
      <c r="K131" s="1"/>
      <c r="L131" s="1"/>
      <c r="M131" s="1"/>
      <c r="N131" s="1"/>
    </row>
    <row r="132" spans="1:14" ht="15.75" thickBot="1" x14ac:dyDescent="0.3">
      <c r="A132" s="554" t="s">
        <v>93</v>
      </c>
      <c r="B132" s="555"/>
      <c r="C132" s="555"/>
      <c r="D132" s="72">
        <f>D130+D131</f>
        <v>0</v>
      </c>
      <c r="E132" s="1"/>
      <c r="F132" s="1"/>
      <c r="G132" s="1"/>
      <c r="H132" s="1"/>
      <c r="I132" s="1"/>
      <c r="J132" s="1"/>
      <c r="K132" s="1"/>
      <c r="L132" s="1"/>
      <c r="M132" s="1"/>
      <c r="N132" s="1"/>
    </row>
    <row r="133" spans="1:14" x14ac:dyDescent="0.25">
      <c r="A133" s="6"/>
      <c r="B133" s="6"/>
      <c r="C133" s="6"/>
      <c r="D133" s="7"/>
      <c r="E133" s="1"/>
      <c r="F133" s="3"/>
      <c r="G133" s="1"/>
      <c r="H133" s="1"/>
      <c r="I133" s="1"/>
      <c r="J133" s="1"/>
      <c r="K133" s="1"/>
      <c r="L133" s="1"/>
      <c r="M133" s="1"/>
      <c r="N133" s="1"/>
    </row>
    <row r="134" spans="1:14" x14ac:dyDescent="0.25">
      <c r="A134" s="2"/>
      <c r="B134" s="2"/>
      <c r="C134" s="2"/>
      <c r="D134" s="2"/>
      <c r="E134" s="1"/>
      <c r="F134" s="1"/>
      <c r="G134" s="1"/>
      <c r="H134" s="1"/>
      <c r="I134" s="1"/>
      <c r="J134" s="1"/>
      <c r="K134" s="1"/>
      <c r="L134" s="1"/>
      <c r="M134" s="1"/>
      <c r="N134" s="1"/>
    </row>
    <row r="135" spans="1:14" x14ac:dyDescent="0.25">
      <c r="A135" s="2"/>
      <c r="B135" s="2"/>
      <c r="C135" s="2"/>
      <c r="D135" s="2"/>
      <c r="E135" s="1"/>
      <c r="F135" s="1"/>
      <c r="G135" s="1"/>
      <c r="H135" s="1"/>
      <c r="I135" s="1"/>
      <c r="J135" s="1"/>
      <c r="K135" s="1"/>
      <c r="L135" s="1"/>
      <c r="M135" s="1"/>
      <c r="N135" s="1"/>
    </row>
    <row r="136" spans="1:14" x14ac:dyDescent="0.25">
      <c r="A136" s="2"/>
      <c r="B136" s="2"/>
      <c r="C136" s="2"/>
      <c r="D136" s="2"/>
      <c r="E136" s="1"/>
      <c r="F136" s="1"/>
      <c r="G136" s="1"/>
      <c r="H136" s="1"/>
      <c r="I136" s="1"/>
      <c r="J136" s="1"/>
      <c r="K136" s="1"/>
      <c r="L136" s="1"/>
      <c r="M136" s="1"/>
      <c r="N136" s="1"/>
    </row>
    <row r="137" spans="1:14" x14ac:dyDescent="0.25">
      <c r="A137" s="2"/>
      <c r="B137" s="2"/>
      <c r="C137" s="2"/>
      <c r="D137" s="2"/>
      <c r="E137" s="1"/>
      <c r="F137" s="1"/>
      <c r="G137" s="1"/>
      <c r="H137" s="1"/>
      <c r="I137" s="1"/>
      <c r="J137" s="1"/>
      <c r="K137" s="1"/>
      <c r="L137" s="1"/>
      <c r="M137" s="1"/>
      <c r="N137" s="1"/>
    </row>
    <row r="138" spans="1:14" x14ac:dyDescent="0.25">
      <c r="A138" s="2"/>
      <c r="B138" s="2"/>
      <c r="C138" s="2"/>
      <c r="D138" s="2"/>
      <c r="E138" s="1"/>
      <c r="F138" s="1"/>
      <c r="G138" s="1"/>
      <c r="H138" s="1"/>
      <c r="I138" s="1"/>
      <c r="J138" s="1"/>
      <c r="K138" s="1"/>
      <c r="L138" s="1"/>
      <c r="M138" s="1"/>
      <c r="N138" s="1"/>
    </row>
    <row r="139" spans="1:14" x14ac:dyDescent="0.25">
      <c r="A139" s="2"/>
      <c r="B139" s="2"/>
      <c r="C139" s="2"/>
      <c r="D139" s="2"/>
      <c r="E139" s="1"/>
      <c r="F139" s="1"/>
      <c r="G139" s="1"/>
      <c r="H139" s="1"/>
      <c r="I139" s="1"/>
      <c r="J139" s="1"/>
      <c r="K139" s="1"/>
      <c r="L139" s="1"/>
      <c r="M139" s="1"/>
      <c r="N139" s="1"/>
    </row>
    <row r="140" spans="1:14" x14ac:dyDescent="0.25">
      <c r="A140" s="2"/>
      <c r="B140" s="2"/>
      <c r="C140" s="2"/>
      <c r="D140" s="2"/>
      <c r="E140" s="1"/>
      <c r="F140" s="1"/>
      <c r="G140" s="1"/>
      <c r="H140" s="1"/>
      <c r="I140" s="1"/>
      <c r="J140" s="1"/>
      <c r="K140" s="1"/>
      <c r="L140" s="1"/>
      <c r="M140" s="1"/>
      <c r="N140" s="1"/>
    </row>
    <row r="141" spans="1:14" x14ac:dyDescent="0.25">
      <c r="A141" s="2"/>
      <c r="B141" s="2"/>
      <c r="C141" s="2"/>
      <c r="D141" s="2"/>
      <c r="E141" s="1"/>
      <c r="F141" s="1"/>
      <c r="G141" s="1"/>
      <c r="H141" s="1"/>
      <c r="I141" s="1"/>
      <c r="J141" s="1"/>
      <c r="K141" s="1"/>
      <c r="L141" s="1"/>
      <c r="M141" s="1"/>
      <c r="N141" s="1"/>
    </row>
    <row r="142" spans="1:14" x14ac:dyDescent="0.25">
      <c r="A142" s="2"/>
      <c r="B142" s="2"/>
      <c r="C142" s="2"/>
      <c r="D142" s="2"/>
      <c r="E142" s="1"/>
      <c r="F142" s="1"/>
      <c r="G142" s="1"/>
      <c r="H142" s="1"/>
      <c r="I142" s="1"/>
      <c r="J142" s="1"/>
      <c r="K142" s="1"/>
      <c r="L142" s="1"/>
      <c r="M142" s="1"/>
      <c r="N142" s="1"/>
    </row>
    <row r="143" spans="1:14" x14ac:dyDescent="0.25">
      <c r="A143" s="2"/>
      <c r="B143" s="2"/>
      <c r="C143" s="2"/>
      <c r="D143" s="2"/>
      <c r="E143" s="1"/>
      <c r="F143" s="1"/>
      <c r="G143" s="1"/>
      <c r="H143" s="1"/>
      <c r="I143" s="1"/>
      <c r="J143" s="1"/>
      <c r="K143" s="1"/>
      <c r="L143" s="1"/>
      <c r="M143" s="1"/>
      <c r="N143" s="1"/>
    </row>
    <row r="144" spans="1:14" x14ac:dyDescent="0.25">
      <c r="A144" s="2"/>
      <c r="B144" s="2"/>
      <c r="C144" s="2"/>
      <c r="D144" s="2"/>
      <c r="E144" s="1"/>
      <c r="F144" s="1"/>
      <c r="G144" s="1"/>
      <c r="H144" s="1"/>
      <c r="I144" s="1"/>
      <c r="J144" s="1"/>
      <c r="K144" s="1"/>
      <c r="L144" s="1"/>
      <c r="M144" s="1"/>
      <c r="N144" s="1"/>
    </row>
    <row r="145" spans="1:14" x14ac:dyDescent="0.25">
      <c r="A145" s="2"/>
      <c r="B145" s="2"/>
      <c r="C145" s="2"/>
      <c r="D145" s="2"/>
      <c r="E145" s="1"/>
      <c r="F145" s="1"/>
      <c r="G145" s="1"/>
      <c r="H145" s="1"/>
      <c r="I145" s="1"/>
      <c r="J145" s="1"/>
      <c r="K145" s="1"/>
      <c r="L145" s="1"/>
      <c r="M145" s="1"/>
      <c r="N145" s="1"/>
    </row>
    <row r="146" spans="1:14" x14ac:dyDescent="0.25">
      <c r="A146" s="2"/>
      <c r="B146" s="2"/>
      <c r="C146" s="2"/>
      <c r="D146" s="2"/>
      <c r="E146" s="1"/>
      <c r="F146" s="1"/>
      <c r="G146" s="1"/>
      <c r="H146" s="1"/>
      <c r="I146" s="1"/>
      <c r="J146" s="1"/>
      <c r="K146" s="1"/>
      <c r="L146" s="1"/>
      <c r="M146" s="1"/>
      <c r="N146" s="1"/>
    </row>
    <row r="147" spans="1:14" x14ac:dyDescent="0.25">
      <c r="A147" s="2"/>
      <c r="B147" s="2"/>
      <c r="C147" s="2"/>
      <c r="D147" s="2"/>
      <c r="E147" s="1"/>
      <c r="F147" s="1"/>
      <c r="G147" s="1"/>
      <c r="H147" s="1"/>
      <c r="I147" s="1"/>
      <c r="J147" s="1"/>
      <c r="K147" s="1"/>
      <c r="L147" s="1"/>
      <c r="M147" s="1"/>
      <c r="N147" s="1"/>
    </row>
    <row r="148" spans="1:14" x14ac:dyDescent="0.25">
      <c r="A148" s="2"/>
      <c r="B148" s="2"/>
      <c r="C148" s="2"/>
      <c r="D148" s="2"/>
      <c r="E148" s="1"/>
      <c r="F148" s="1"/>
      <c r="G148" s="1"/>
      <c r="H148" s="1"/>
      <c r="I148" s="1"/>
      <c r="J148" s="1"/>
      <c r="K148" s="1"/>
      <c r="L148" s="1"/>
      <c r="M148" s="1"/>
      <c r="N148" s="1"/>
    </row>
    <row r="149" spans="1:14" x14ac:dyDescent="0.25">
      <c r="A149" s="2"/>
      <c r="B149" s="2"/>
      <c r="C149" s="2"/>
      <c r="D149" s="2"/>
      <c r="E149" s="1"/>
      <c r="F149" s="1"/>
      <c r="G149" s="1"/>
      <c r="H149" s="1"/>
      <c r="I149" s="1"/>
      <c r="J149" s="1"/>
      <c r="K149" s="1"/>
      <c r="L149" s="1"/>
      <c r="M149" s="1"/>
      <c r="N149" s="1"/>
    </row>
    <row r="150" spans="1:14" x14ac:dyDescent="0.25">
      <c r="A150" s="2"/>
      <c r="B150" s="2"/>
      <c r="C150" s="2"/>
      <c r="D150" s="2"/>
      <c r="E150" s="1"/>
      <c r="F150" s="1"/>
      <c r="G150" s="1"/>
      <c r="H150" s="1"/>
      <c r="I150" s="1"/>
      <c r="J150" s="1"/>
      <c r="K150" s="1"/>
      <c r="L150" s="1"/>
      <c r="M150" s="1"/>
      <c r="N150" s="1"/>
    </row>
    <row r="151" spans="1:14" x14ac:dyDescent="0.25">
      <c r="A151" s="2"/>
      <c r="B151" s="2"/>
      <c r="C151" s="2"/>
      <c r="D151" s="2"/>
      <c r="E151" s="1"/>
      <c r="F151" s="1"/>
      <c r="G151" s="1"/>
      <c r="H151" s="1"/>
      <c r="I151" s="1"/>
      <c r="J151" s="1"/>
      <c r="K151" s="1"/>
      <c r="L151" s="1"/>
      <c r="M151" s="1"/>
      <c r="N151" s="1"/>
    </row>
    <row r="152" spans="1:14" x14ac:dyDescent="0.25">
      <c r="A152" s="2"/>
      <c r="B152" s="2"/>
      <c r="C152" s="2"/>
      <c r="D152" s="2"/>
      <c r="E152" s="1"/>
      <c r="F152" s="1"/>
      <c r="G152" s="1"/>
      <c r="H152" s="1"/>
      <c r="I152" s="1"/>
      <c r="J152" s="1"/>
      <c r="K152" s="1"/>
      <c r="L152" s="1"/>
      <c r="M152" s="1"/>
      <c r="N152" s="1"/>
    </row>
    <row r="153" spans="1:14" x14ac:dyDescent="0.25">
      <c r="A153" s="2"/>
      <c r="B153" s="2"/>
      <c r="C153" s="2"/>
      <c r="D153" s="2"/>
      <c r="E153" s="1"/>
      <c r="F153" s="1"/>
      <c r="G153" s="1"/>
      <c r="H153" s="1"/>
      <c r="I153" s="1"/>
      <c r="J153" s="1"/>
      <c r="K153" s="1"/>
      <c r="L153" s="1"/>
      <c r="M153" s="1"/>
      <c r="N153" s="1"/>
    </row>
    <row r="154" spans="1:14" x14ac:dyDescent="0.25">
      <c r="A154" s="2"/>
      <c r="B154" s="2"/>
      <c r="C154" s="2"/>
      <c r="D154" s="2"/>
      <c r="E154" s="1"/>
      <c r="F154" s="1"/>
      <c r="G154" s="1"/>
      <c r="H154" s="1"/>
      <c r="I154" s="1"/>
      <c r="J154" s="1"/>
      <c r="K154" s="1"/>
      <c r="L154" s="1"/>
      <c r="M154" s="1"/>
      <c r="N154" s="1"/>
    </row>
    <row r="155" spans="1:14" x14ac:dyDescent="0.25">
      <c r="A155" s="2"/>
      <c r="B155" s="2"/>
      <c r="C155" s="2"/>
      <c r="D155" s="2"/>
      <c r="E155" s="1"/>
      <c r="F155" s="1"/>
      <c r="G155" s="1"/>
      <c r="H155" s="1"/>
      <c r="I155" s="1"/>
      <c r="J155" s="1"/>
      <c r="K155" s="1"/>
      <c r="L155" s="1"/>
      <c r="M155" s="1"/>
      <c r="N155" s="1"/>
    </row>
    <row r="156" spans="1:14" x14ac:dyDescent="0.25">
      <c r="A156" s="2"/>
      <c r="B156" s="2"/>
      <c r="C156" s="2"/>
      <c r="D156" s="2"/>
      <c r="E156" s="1"/>
      <c r="F156" s="1"/>
      <c r="G156" s="1"/>
      <c r="H156" s="1"/>
      <c r="I156" s="1"/>
      <c r="J156" s="1"/>
      <c r="K156" s="1"/>
      <c r="L156" s="1"/>
      <c r="M156" s="1"/>
      <c r="N156" s="1"/>
    </row>
    <row r="157" spans="1:14" x14ac:dyDescent="0.25">
      <c r="A157" s="2"/>
      <c r="B157" s="2"/>
      <c r="C157" s="2"/>
      <c r="D157" s="2"/>
      <c r="E157" s="1"/>
      <c r="F157" s="1"/>
      <c r="G157" s="1"/>
      <c r="H157" s="1"/>
      <c r="I157" s="1"/>
      <c r="J157" s="1"/>
      <c r="K157" s="1"/>
      <c r="L157" s="1"/>
      <c r="M157" s="1"/>
      <c r="N157" s="1"/>
    </row>
    <row r="158" spans="1:14" x14ac:dyDescent="0.25">
      <c r="A158" s="2"/>
      <c r="B158" s="2"/>
      <c r="C158" s="2"/>
      <c r="D158" s="2"/>
      <c r="E158" s="1"/>
      <c r="F158" s="1"/>
      <c r="G158" s="1"/>
      <c r="H158" s="1"/>
      <c r="I158" s="1"/>
      <c r="J158" s="1"/>
      <c r="K158" s="1"/>
      <c r="L158" s="1"/>
      <c r="M158" s="1"/>
      <c r="N158" s="1"/>
    </row>
    <row r="159" spans="1:14" x14ac:dyDescent="0.25">
      <c r="A159" s="2"/>
      <c r="B159" s="2"/>
      <c r="C159" s="2"/>
      <c r="D159" s="2"/>
      <c r="E159" s="1"/>
      <c r="F159" s="1"/>
      <c r="G159" s="1"/>
      <c r="H159" s="1"/>
      <c r="I159" s="1"/>
      <c r="J159" s="1"/>
      <c r="K159" s="1"/>
      <c r="L159" s="1"/>
      <c r="M159" s="1"/>
      <c r="N159" s="1"/>
    </row>
    <row r="160" spans="1:14" x14ac:dyDescent="0.25">
      <c r="A160" s="2"/>
      <c r="B160" s="2"/>
      <c r="C160" s="2"/>
      <c r="D160" s="2"/>
      <c r="E160" s="1"/>
      <c r="F160" s="1"/>
      <c r="G160" s="1"/>
      <c r="H160" s="1"/>
      <c r="I160" s="1"/>
      <c r="J160" s="1"/>
      <c r="K160" s="1"/>
      <c r="L160" s="1"/>
      <c r="M160" s="1"/>
      <c r="N160" s="1"/>
    </row>
    <row r="161" spans="1:14" x14ac:dyDescent="0.25">
      <c r="A161" s="2"/>
      <c r="B161" s="2"/>
      <c r="C161" s="2"/>
      <c r="D161" s="2"/>
      <c r="E161" s="1"/>
      <c r="F161" s="1"/>
      <c r="G161" s="1"/>
      <c r="H161" s="1"/>
      <c r="I161" s="1"/>
      <c r="J161" s="1"/>
      <c r="K161" s="1"/>
      <c r="L161" s="1"/>
      <c r="M161" s="1"/>
      <c r="N161" s="1"/>
    </row>
    <row r="162" spans="1:14" x14ac:dyDescent="0.25">
      <c r="A162" s="2"/>
      <c r="B162" s="2"/>
      <c r="C162" s="2"/>
      <c r="D162" s="2"/>
      <c r="E162" s="1"/>
      <c r="F162" s="1"/>
      <c r="G162" s="1"/>
      <c r="H162" s="1"/>
      <c r="I162" s="1"/>
      <c r="J162" s="1"/>
      <c r="K162" s="1"/>
      <c r="L162" s="1"/>
      <c r="M162" s="1"/>
      <c r="N162" s="1"/>
    </row>
    <row r="163" spans="1:14" x14ac:dyDescent="0.25">
      <c r="A163" s="2"/>
      <c r="B163" s="2"/>
      <c r="C163" s="2"/>
      <c r="D163" s="2"/>
      <c r="E163" s="1"/>
      <c r="F163" s="1"/>
      <c r="G163" s="1"/>
      <c r="H163" s="1"/>
      <c r="I163" s="1"/>
      <c r="J163" s="1"/>
      <c r="K163" s="1"/>
      <c r="L163" s="1"/>
      <c r="M163" s="1"/>
      <c r="N163" s="1"/>
    </row>
    <row r="164" spans="1:14" x14ac:dyDescent="0.25">
      <c r="A164" s="2"/>
      <c r="B164" s="2"/>
      <c r="C164" s="2"/>
      <c r="D164" s="2"/>
      <c r="E164" s="1"/>
      <c r="F164" s="1"/>
      <c r="G164" s="1"/>
      <c r="H164" s="1"/>
      <c r="I164" s="1"/>
      <c r="J164" s="1"/>
      <c r="K164" s="1"/>
      <c r="L164" s="1"/>
      <c r="M164" s="1"/>
      <c r="N164" s="1"/>
    </row>
    <row r="165" spans="1:14" x14ac:dyDescent="0.25">
      <c r="A165" s="2"/>
      <c r="B165" s="2"/>
      <c r="C165" s="2"/>
      <c r="D165" s="2"/>
      <c r="E165" s="1"/>
      <c r="F165" s="1"/>
      <c r="G165" s="1"/>
      <c r="H165" s="1"/>
      <c r="I165" s="1"/>
      <c r="J165" s="1"/>
      <c r="K165" s="1"/>
      <c r="L165" s="1"/>
      <c r="M165" s="1"/>
      <c r="N165" s="1"/>
    </row>
    <row r="166" spans="1:14" x14ac:dyDescent="0.25">
      <c r="A166" s="2"/>
      <c r="B166" s="2"/>
      <c r="C166" s="2"/>
      <c r="D166" s="2"/>
      <c r="E166" s="1"/>
      <c r="F166" s="1"/>
      <c r="G166" s="1"/>
      <c r="H166" s="1"/>
      <c r="I166" s="1"/>
      <c r="J166" s="1"/>
      <c r="K166" s="1"/>
      <c r="L166" s="1"/>
      <c r="M166" s="1"/>
      <c r="N166" s="1"/>
    </row>
    <row r="167" spans="1:14" x14ac:dyDescent="0.25">
      <c r="A167" s="2"/>
      <c r="B167" s="2"/>
      <c r="C167" s="2"/>
      <c r="D167" s="2"/>
      <c r="E167" s="1"/>
      <c r="F167" s="1"/>
      <c r="G167" s="1"/>
      <c r="H167" s="1"/>
      <c r="I167" s="1"/>
      <c r="J167" s="1"/>
      <c r="K167" s="1"/>
      <c r="L167" s="1"/>
      <c r="M167" s="1"/>
      <c r="N167" s="1"/>
    </row>
    <row r="168" spans="1:14" x14ac:dyDescent="0.25">
      <c r="A168" s="2"/>
      <c r="B168" s="2"/>
      <c r="C168" s="2"/>
      <c r="D168" s="2"/>
      <c r="E168" s="1"/>
      <c r="F168" s="1"/>
      <c r="G168" s="1"/>
      <c r="H168" s="1"/>
      <c r="I168" s="1"/>
      <c r="J168" s="1"/>
      <c r="K168" s="1"/>
      <c r="L168" s="1"/>
      <c r="M168" s="1"/>
      <c r="N168" s="1"/>
    </row>
    <row r="169" spans="1:14" x14ac:dyDescent="0.25">
      <c r="A169" s="2"/>
      <c r="B169" s="2"/>
      <c r="C169" s="2"/>
      <c r="D169" s="2"/>
      <c r="E169" s="1"/>
      <c r="F169" s="1"/>
      <c r="G169" s="1"/>
      <c r="H169" s="1"/>
      <c r="I169" s="1"/>
      <c r="J169" s="1"/>
      <c r="K169" s="1"/>
      <c r="L169" s="1"/>
      <c r="M169" s="1"/>
      <c r="N169" s="1"/>
    </row>
    <row r="170" spans="1:14" x14ac:dyDescent="0.25">
      <c r="A170" s="2"/>
      <c r="B170" s="2"/>
      <c r="C170" s="2"/>
      <c r="D170" s="2"/>
      <c r="E170" s="1"/>
      <c r="F170" s="1"/>
      <c r="G170" s="1"/>
      <c r="H170" s="1"/>
      <c r="I170" s="1"/>
      <c r="J170" s="1"/>
      <c r="K170" s="1"/>
      <c r="L170" s="1"/>
      <c r="M170" s="1"/>
      <c r="N170" s="1"/>
    </row>
    <row r="171" spans="1:14" x14ac:dyDescent="0.25">
      <c r="A171" s="2"/>
      <c r="B171" s="2"/>
      <c r="C171" s="2"/>
      <c r="D171" s="2"/>
      <c r="E171" s="1"/>
      <c r="F171" s="1"/>
      <c r="G171" s="1"/>
      <c r="H171" s="1"/>
      <c r="I171" s="1"/>
      <c r="J171" s="1"/>
      <c r="K171" s="1"/>
      <c r="L171" s="1"/>
      <c r="M171" s="1"/>
      <c r="N171" s="1"/>
    </row>
    <row r="172" spans="1:14" x14ac:dyDescent="0.25">
      <c r="A172" s="2"/>
      <c r="B172" s="2"/>
      <c r="C172" s="2"/>
      <c r="D172" s="2"/>
      <c r="E172" s="1"/>
      <c r="F172" s="1"/>
      <c r="G172" s="1"/>
      <c r="H172" s="1"/>
      <c r="I172" s="1"/>
      <c r="J172" s="1"/>
      <c r="K172" s="1"/>
      <c r="L172" s="1"/>
      <c r="M172" s="1"/>
      <c r="N172" s="1"/>
    </row>
    <row r="173" spans="1:14" x14ac:dyDescent="0.25">
      <c r="A173" s="2"/>
      <c r="B173" s="2"/>
      <c r="C173" s="2"/>
      <c r="D173" s="2"/>
      <c r="E173" s="1"/>
      <c r="F173" s="1"/>
      <c r="G173" s="1"/>
      <c r="H173" s="1"/>
      <c r="I173" s="1"/>
      <c r="J173" s="1"/>
      <c r="K173" s="1"/>
      <c r="L173" s="1"/>
      <c r="M173" s="1"/>
      <c r="N173" s="1"/>
    </row>
    <row r="174" spans="1:14" x14ac:dyDescent="0.25">
      <c r="A174" s="2"/>
      <c r="B174" s="2"/>
      <c r="C174" s="2"/>
      <c r="D174" s="2"/>
      <c r="E174" s="1"/>
      <c r="F174" s="1"/>
      <c r="G174" s="1"/>
      <c r="H174" s="1"/>
      <c r="I174" s="1"/>
      <c r="J174" s="1"/>
      <c r="K174" s="1"/>
      <c r="L174" s="1"/>
      <c r="M174" s="1"/>
      <c r="N174" s="1"/>
    </row>
    <row r="175" spans="1:14" x14ac:dyDescent="0.25">
      <c r="A175" s="2"/>
      <c r="B175" s="2"/>
      <c r="C175" s="2"/>
      <c r="D175" s="2"/>
      <c r="E175" s="1"/>
      <c r="F175" s="1"/>
      <c r="G175" s="1"/>
      <c r="H175" s="1"/>
      <c r="I175" s="1"/>
      <c r="J175" s="1"/>
      <c r="K175" s="1"/>
      <c r="L175" s="1"/>
      <c r="M175" s="1"/>
      <c r="N175" s="1"/>
    </row>
    <row r="176" spans="1:14" x14ac:dyDescent="0.25">
      <c r="A176" s="2"/>
      <c r="B176" s="2"/>
      <c r="C176" s="2"/>
      <c r="D176" s="2"/>
      <c r="E176" s="1"/>
      <c r="F176" s="1"/>
      <c r="G176" s="1"/>
      <c r="H176" s="1"/>
      <c r="I176" s="1"/>
      <c r="J176" s="1"/>
      <c r="K176" s="1"/>
      <c r="L176" s="1"/>
      <c r="M176" s="1"/>
      <c r="N176" s="1"/>
    </row>
    <row r="177" spans="1:14" x14ac:dyDescent="0.25">
      <c r="A177" s="2"/>
      <c r="B177" s="2"/>
      <c r="C177" s="2"/>
      <c r="D177" s="2"/>
      <c r="E177" s="1"/>
      <c r="F177" s="1"/>
      <c r="G177" s="1"/>
      <c r="H177" s="1"/>
      <c r="I177" s="1"/>
      <c r="J177" s="1"/>
      <c r="K177" s="1"/>
      <c r="L177" s="1"/>
      <c r="M177" s="1"/>
      <c r="N177" s="1"/>
    </row>
    <row r="178" spans="1:14" x14ac:dyDescent="0.25">
      <c r="A178" s="2"/>
      <c r="B178" s="2"/>
      <c r="C178" s="2"/>
      <c r="D178" s="2"/>
      <c r="E178" s="1"/>
      <c r="F178" s="1"/>
      <c r="G178" s="1"/>
      <c r="H178" s="1"/>
      <c r="I178" s="1"/>
      <c r="J178" s="1"/>
      <c r="K178" s="1"/>
      <c r="L178" s="1"/>
      <c r="M178" s="1"/>
      <c r="N178" s="1"/>
    </row>
    <row r="179" spans="1:14" x14ac:dyDescent="0.25">
      <c r="A179" s="2"/>
      <c r="B179" s="2"/>
      <c r="C179" s="2"/>
      <c r="D179" s="2"/>
      <c r="E179" s="1"/>
      <c r="F179" s="1"/>
      <c r="G179" s="1"/>
      <c r="H179" s="1"/>
      <c r="I179" s="1"/>
      <c r="J179" s="1"/>
      <c r="K179" s="1"/>
      <c r="L179" s="1"/>
      <c r="M179" s="1"/>
      <c r="N179" s="1"/>
    </row>
    <row r="180" spans="1:14" x14ac:dyDescent="0.25">
      <c r="A180" s="2"/>
      <c r="B180" s="2"/>
      <c r="C180" s="2"/>
      <c r="D180" s="2"/>
      <c r="E180" s="1"/>
      <c r="F180" s="1"/>
      <c r="G180" s="1"/>
      <c r="H180" s="1"/>
      <c r="I180" s="1"/>
      <c r="J180" s="1"/>
      <c r="K180" s="1"/>
      <c r="L180" s="1"/>
      <c r="M180" s="1"/>
      <c r="N180" s="1"/>
    </row>
    <row r="181" spans="1:14" x14ac:dyDescent="0.25">
      <c r="A181" s="2"/>
      <c r="B181" s="2"/>
      <c r="C181" s="2"/>
      <c r="D181" s="2"/>
      <c r="E181" s="1"/>
      <c r="F181" s="1"/>
      <c r="G181" s="1"/>
      <c r="H181" s="1"/>
      <c r="I181" s="1"/>
      <c r="J181" s="1"/>
      <c r="K181" s="1"/>
      <c r="L181" s="1"/>
      <c r="M181" s="1"/>
      <c r="N181" s="1"/>
    </row>
    <row r="182" spans="1:14" x14ac:dyDescent="0.25">
      <c r="A182" s="2"/>
      <c r="B182" s="2"/>
      <c r="C182" s="2"/>
      <c r="D182" s="2"/>
      <c r="E182" s="1"/>
      <c r="F182" s="1"/>
      <c r="G182" s="1"/>
      <c r="H182" s="1"/>
      <c r="I182" s="1"/>
      <c r="J182" s="1"/>
      <c r="K182" s="1"/>
      <c r="L182" s="1"/>
      <c r="M182" s="1"/>
      <c r="N182" s="1"/>
    </row>
    <row r="183" spans="1:14" x14ac:dyDescent="0.25">
      <c r="A183" s="2"/>
      <c r="B183" s="2"/>
      <c r="C183" s="2"/>
      <c r="D183" s="2"/>
      <c r="E183" s="1"/>
      <c r="F183" s="1"/>
      <c r="G183" s="1"/>
      <c r="H183" s="1"/>
      <c r="I183" s="1"/>
      <c r="J183" s="1"/>
      <c r="K183" s="1"/>
      <c r="L183" s="1"/>
      <c r="M183" s="1"/>
      <c r="N183" s="1"/>
    </row>
    <row r="184" spans="1:14" x14ac:dyDescent="0.25">
      <c r="A184" s="2"/>
      <c r="B184" s="2"/>
      <c r="C184" s="2"/>
      <c r="D184" s="2"/>
      <c r="E184" s="1"/>
      <c r="F184" s="1"/>
      <c r="G184" s="1"/>
      <c r="H184" s="1"/>
      <c r="I184" s="1"/>
      <c r="J184" s="1"/>
      <c r="K184" s="1"/>
      <c r="L184" s="1"/>
      <c r="M184" s="1"/>
      <c r="N184" s="1"/>
    </row>
    <row r="185" spans="1:14" x14ac:dyDescent="0.25">
      <c r="A185" s="2"/>
      <c r="B185" s="2"/>
      <c r="C185" s="2"/>
      <c r="D185" s="2"/>
      <c r="E185" s="1"/>
      <c r="F185" s="1"/>
      <c r="G185" s="1"/>
      <c r="H185" s="1"/>
      <c r="I185" s="1"/>
      <c r="J185" s="1"/>
      <c r="K185" s="1"/>
      <c r="L185" s="1"/>
      <c r="M185" s="1"/>
      <c r="N185" s="1"/>
    </row>
    <row r="186" spans="1:14" x14ac:dyDescent="0.25">
      <c r="A186" s="2"/>
      <c r="B186" s="2"/>
      <c r="C186" s="2"/>
      <c r="D186" s="2"/>
      <c r="E186" s="1"/>
      <c r="F186" s="1"/>
      <c r="G186" s="1"/>
      <c r="H186" s="1"/>
      <c r="I186" s="1"/>
      <c r="J186" s="1"/>
      <c r="K186" s="1"/>
      <c r="L186" s="1"/>
      <c r="M186" s="1"/>
      <c r="N186" s="1"/>
    </row>
    <row r="187" spans="1:14" x14ac:dyDescent="0.25">
      <c r="A187" s="2"/>
      <c r="B187" s="2"/>
      <c r="C187" s="2"/>
      <c r="D187" s="2"/>
      <c r="E187" s="1"/>
      <c r="F187" s="1"/>
      <c r="G187" s="1"/>
      <c r="H187" s="1"/>
      <c r="I187" s="1"/>
      <c r="J187" s="1"/>
      <c r="K187" s="1"/>
      <c r="L187" s="1"/>
      <c r="M187" s="1"/>
      <c r="N187" s="1"/>
    </row>
    <row r="188" spans="1:14" x14ac:dyDescent="0.25">
      <c r="A188" s="2"/>
      <c r="B188" s="2"/>
      <c r="C188" s="2"/>
      <c r="D188" s="2"/>
      <c r="E188" s="1"/>
      <c r="F188" s="1"/>
      <c r="G188" s="1"/>
      <c r="H188" s="1"/>
      <c r="I188" s="1"/>
      <c r="J188" s="1"/>
      <c r="K188" s="1"/>
      <c r="L188" s="1"/>
      <c r="M188" s="1"/>
      <c r="N188" s="1"/>
    </row>
    <row r="189" spans="1:14" x14ac:dyDescent="0.25">
      <c r="A189" s="2"/>
      <c r="B189" s="2"/>
      <c r="C189" s="2"/>
      <c r="D189" s="2"/>
      <c r="E189" s="1"/>
      <c r="F189" s="1"/>
      <c r="G189" s="1"/>
      <c r="H189" s="1"/>
      <c r="I189" s="1"/>
      <c r="J189" s="1"/>
      <c r="K189" s="1"/>
      <c r="L189" s="1"/>
      <c r="M189" s="1"/>
      <c r="N189" s="1"/>
    </row>
    <row r="190" spans="1:14" x14ac:dyDescent="0.25">
      <c r="A190" s="2"/>
      <c r="B190" s="2"/>
      <c r="C190" s="2"/>
      <c r="D190" s="2"/>
      <c r="E190" s="1"/>
      <c r="F190" s="1"/>
      <c r="G190" s="1"/>
      <c r="H190" s="1"/>
      <c r="I190" s="1"/>
      <c r="J190" s="1"/>
      <c r="K190" s="1"/>
      <c r="L190" s="1"/>
      <c r="M190" s="1"/>
      <c r="N190" s="1"/>
    </row>
    <row r="191" spans="1:14" x14ac:dyDescent="0.25">
      <c r="A191" s="2"/>
      <c r="B191" s="2"/>
      <c r="C191" s="2"/>
      <c r="D191" s="2"/>
      <c r="E191" s="1"/>
      <c r="F191" s="1"/>
      <c r="G191" s="1"/>
      <c r="H191" s="1"/>
      <c r="I191" s="1"/>
      <c r="J191" s="1"/>
      <c r="K191" s="1"/>
      <c r="L191" s="1"/>
      <c r="M191" s="1"/>
      <c r="N191" s="1"/>
    </row>
    <row r="192" spans="1:14" x14ac:dyDescent="0.25">
      <c r="A192" s="2"/>
      <c r="B192" s="2"/>
      <c r="C192" s="2"/>
      <c r="D192" s="2"/>
      <c r="E192" s="1"/>
      <c r="F192" s="1"/>
      <c r="G192" s="1"/>
      <c r="H192" s="1"/>
      <c r="I192" s="1"/>
      <c r="J192" s="1"/>
      <c r="K192" s="1"/>
      <c r="L192" s="1"/>
      <c r="M192" s="1"/>
      <c r="N192" s="1"/>
    </row>
    <row r="193" spans="1:14" x14ac:dyDescent="0.25">
      <c r="A193" s="2"/>
      <c r="B193" s="2"/>
      <c r="C193" s="2"/>
      <c r="D193" s="2"/>
      <c r="E193" s="1"/>
      <c r="F193" s="1"/>
      <c r="G193" s="1"/>
      <c r="H193" s="1"/>
      <c r="I193" s="1"/>
      <c r="J193" s="1"/>
      <c r="K193" s="1"/>
      <c r="L193" s="1"/>
      <c r="M193" s="1"/>
      <c r="N193" s="1"/>
    </row>
    <row r="194" spans="1:14" x14ac:dyDescent="0.25">
      <c r="A194" s="2"/>
      <c r="B194" s="2"/>
      <c r="C194" s="2"/>
      <c r="D194" s="2"/>
      <c r="E194" s="1"/>
      <c r="F194" s="1"/>
      <c r="G194" s="1"/>
      <c r="H194" s="1"/>
      <c r="I194" s="1"/>
      <c r="J194" s="1"/>
      <c r="K194" s="1"/>
      <c r="L194" s="1"/>
      <c r="M194" s="1"/>
      <c r="N194" s="1"/>
    </row>
    <row r="195" spans="1:14" x14ac:dyDescent="0.25">
      <c r="A195" s="2"/>
      <c r="B195" s="2"/>
      <c r="C195" s="2"/>
      <c r="D195" s="2"/>
      <c r="E195" s="1"/>
      <c r="F195" s="1"/>
      <c r="G195" s="1"/>
      <c r="H195" s="1"/>
      <c r="I195" s="1"/>
      <c r="J195" s="1"/>
      <c r="K195" s="1"/>
      <c r="L195" s="1"/>
      <c r="M195" s="1"/>
      <c r="N195" s="1"/>
    </row>
    <row r="196" spans="1:14" x14ac:dyDescent="0.25">
      <c r="A196" s="2"/>
      <c r="B196" s="2"/>
      <c r="C196" s="2"/>
      <c r="D196" s="2"/>
      <c r="E196" s="1"/>
      <c r="F196" s="1"/>
      <c r="G196" s="1"/>
      <c r="H196" s="1"/>
      <c r="I196" s="1"/>
      <c r="J196" s="1"/>
      <c r="K196" s="1"/>
      <c r="L196" s="1"/>
      <c r="M196" s="1"/>
      <c r="N196" s="1"/>
    </row>
    <row r="197" spans="1:14" x14ac:dyDescent="0.25">
      <c r="A197" s="2"/>
      <c r="B197" s="2"/>
      <c r="C197" s="2"/>
      <c r="D197" s="2"/>
      <c r="E197" s="1"/>
      <c r="F197" s="1"/>
      <c r="G197" s="1"/>
      <c r="H197" s="1"/>
      <c r="I197" s="1"/>
      <c r="J197" s="1"/>
      <c r="K197" s="1"/>
      <c r="L197" s="1"/>
      <c r="M197" s="1"/>
      <c r="N197" s="1"/>
    </row>
    <row r="198" spans="1:14" x14ac:dyDescent="0.25">
      <c r="A198" s="2"/>
      <c r="B198" s="2"/>
      <c r="C198" s="2"/>
      <c r="D198" s="2"/>
      <c r="E198" s="1"/>
      <c r="F198" s="1"/>
      <c r="G198" s="1"/>
      <c r="H198" s="1"/>
      <c r="I198" s="1"/>
      <c r="J198" s="1"/>
      <c r="K198" s="1"/>
      <c r="L198" s="1"/>
      <c r="M198" s="1"/>
      <c r="N198" s="1"/>
    </row>
    <row r="199" spans="1:14" x14ac:dyDescent="0.25">
      <c r="A199" s="2"/>
      <c r="B199" s="2"/>
      <c r="C199" s="2"/>
      <c r="D199" s="2"/>
      <c r="E199" s="1"/>
      <c r="F199" s="1"/>
      <c r="G199" s="1"/>
      <c r="H199" s="1"/>
      <c r="I199" s="1"/>
      <c r="J199" s="1"/>
      <c r="K199" s="1"/>
      <c r="L199" s="1"/>
      <c r="M199" s="1"/>
      <c r="N199" s="1"/>
    </row>
    <row r="200" spans="1:14" x14ac:dyDescent="0.25">
      <c r="A200" s="2"/>
      <c r="B200" s="2"/>
      <c r="C200" s="2"/>
      <c r="D200" s="2"/>
      <c r="E200" s="1"/>
      <c r="F200" s="1"/>
      <c r="G200" s="1"/>
      <c r="H200" s="1"/>
      <c r="I200" s="1"/>
      <c r="J200" s="1"/>
      <c r="K200" s="1"/>
      <c r="L200" s="1"/>
      <c r="M200" s="1"/>
      <c r="N200" s="1"/>
    </row>
    <row r="201" spans="1:14" x14ac:dyDescent="0.25">
      <c r="A201" s="2"/>
      <c r="B201" s="2"/>
      <c r="C201" s="2"/>
      <c r="D201" s="2"/>
      <c r="E201" s="1"/>
      <c r="F201" s="1"/>
      <c r="G201" s="1"/>
      <c r="H201" s="1"/>
      <c r="I201" s="1"/>
      <c r="J201" s="1"/>
      <c r="K201" s="1"/>
      <c r="L201" s="1"/>
      <c r="M201" s="1"/>
      <c r="N201" s="1"/>
    </row>
    <row r="202" spans="1:14" x14ac:dyDescent="0.25">
      <c r="A202" s="2"/>
      <c r="B202" s="2"/>
      <c r="C202" s="2"/>
      <c r="D202" s="2"/>
      <c r="E202" s="1"/>
      <c r="F202" s="1"/>
      <c r="G202" s="1"/>
      <c r="H202" s="1"/>
      <c r="I202" s="1"/>
      <c r="J202" s="1"/>
      <c r="K202" s="1"/>
      <c r="L202" s="1"/>
      <c r="M202" s="1"/>
      <c r="N202" s="1"/>
    </row>
    <row r="203" spans="1:14" x14ac:dyDescent="0.25">
      <c r="A203" s="2"/>
      <c r="B203" s="2"/>
      <c r="C203" s="2"/>
      <c r="D203" s="2"/>
      <c r="E203" s="1"/>
      <c r="F203" s="1"/>
      <c r="G203" s="1"/>
      <c r="H203" s="1"/>
      <c r="I203" s="1"/>
      <c r="J203" s="1"/>
      <c r="K203" s="1"/>
      <c r="L203" s="1"/>
      <c r="M203" s="1"/>
      <c r="N203" s="1"/>
    </row>
    <row r="204" spans="1:14" x14ac:dyDescent="0.25">
      <c r="A204" s="2"/>
      <c r="B204" s="2"/>
      <c r="C204" s="2"/>
      <c r="D204" s="2"/>
      <c r="E204" s="1"/>
      <c r="F204" s="1"/>
      <c r="G204" s="1"/>
      <c r="H204" s="1"/>
      <c r="I204" s="1"/>
      <c r="J204" s="1"/>
      <c r="K204" s="1"/>
      <c r="L204" s="1"/>
      <c r="M204" s="1"/>
      <c r="N204" s="1"/>
    </row>
    <row r="205" spans="1:14" x14ac:dyDescent="0.25">
      <c r="A205" s="2"/>
      <c r="B205" s="2"/>
      <c r="C205" s="2"/>
      <c r="D205" s="2"/>
      <c r="E205" s="1"/>
      <c r="F205" s="1"/>
      <c r="G205" s="1"/>
      <c r="H205" s="1"/>
      <c r="I205" s="1"/>
      <c r="J205" s="1"/>
      <c r="K205" s="1"/>
      <c r="L205" s="1"/>
      <c r="M205" s="1"/>
      <c r="N205" s="1"/>
    </row>
    <row r="206" spans="1:14" x14ac:dyDescent="0.25">
      <c r="A206" s="2"/>
      <c r="B206" s="2"/>
      <c r="C206" s="2"/>
      <c r="D206" s="2"/>
      <c r="E206" s="1"/>
      <c r="F206" s="1"/>
      <c r="G206" s="1"/>
      <c r="H206" s="1"/>
      <c r="I206" s="1"/>
      <c r="J206" s="1"/>
      <c r="K206" s="1"/>
      <c r="L206" s="1"/>
      <c r="M206" s="1"/>
      <c r="N206" s="1"/>
    </row>
    <row r="207" spans="1:14" x14ac:dyDescent="0.25">
      <c r="A207" s="2"/>
      <c r="B207" s="2"/>
      <c r="C207" s="2"/>
      <c r="D207" s="2"/>
      <c r="E207" s="1"/>
      <c r="F207" s="1"/>
      <c r="G207" s="1"/>
      <c r="H207" s="1"/>
      <c r="I207" s="1"/>
      <c r="J207" s="1"/>
      <c r="K207" s="1"/>
      <c r="L207" s="1"/>
      <c r="M207" s="1"/>
      <c r="N207" s="1"/>
    </row>
    <row r="208" spans="1:14" x14ac:dyDescent="0.25">
      <c r="A208" s="2"/>
      <c r="B208" s="2"/>
      <c r="C208" s="2"/>
      <c r="D208" s="2"/>
      <c r="E208" s="1"/>
      <c r="F208" s="1"/>
      <c r="G208" s="1"/>
      <c r="H208" s="1"/>
      <c r="I208" s="1"/>
      <c r="J208" s="1"/>
      <c r="K208" s="1"/>
      <c r="L208" s="1"/>
      <c r="M208" s="1"/>
      <c r="N208" s="1"/>
    </row>
    <row r="209" spans="1:14" x14ac:dyDescent="0.25">
      <c r="A209" s="2"/>
      <c r="B209" s="2"/>
      <c r="C209" s="2"/>
      <c r="D209" s="2"/>
      <c r="E209" s="1"/>
      <c r="F209" s="1"/>
      <c r="G209" s="1"/>
      <c r="H209" s="1"/>
      <c r="I209" s="1"/>
      <c r="J209" s="1"/>
      <c r="K209" s="1"/>
      <c r="L209" s="1"/>
      <c r="M209" s="1"/>
      <c r="N209" s="1"/>
    </row>
    <row r="210" spans="1:14" x14ac:dyDescent="0.25">
      <c r="A210" s="2"/>
      <c r="B210" s="2"/>
      <c r="C210" s="2"/>
      <c r="D210" s="2"/>
      <c r="E210" s="1"/>
      <c r="F210" s="1"/>
      <c r="G210" s="1"/>
      <c r="H210" s="1"/>
      <c r="I210" s="1"/>
      <c r="J210" s="1"/>
      <c r="K210" s="1"/>
      <c r="L210" s="1"/>
      <c r="M210" s="1"/>
      <c r="N210" s="1"/>
    </row>
    <row r="211" spans="1:14" x14ac:dyDescent="0.25">
      <c r="A211" s="2"/>
      <c r="B211" s="2"/>
      <c r="C211" s="2"/>
      <c r="D211" s="2"/>
      <c r="E211" s="1"/>
      <c r="F211" s="1"/>
      <c r="G211" s="1"/>
      <c r="H211" s="1"/>
      <c r="I211" s="1"/>
      <c r="J211" s="1"/>
      <c r="K211" s="1"/>
      <c r="L211" s="1"/>
      <c r="M211" s="1"/>
      <c r="N211" s="1"/>
    </row>
    <row r="212" spans="1:14" x14ac:dyDescent="0.25">
      <c r="A212" s="2"/>
      <c r="B212" s="2"/>
      <c r="C212" s="2"/>
      <c r="D212" s="2"/>
      <c r="E212" s="1"/>
      <c r="F212" s="1"/>
      <c r="G212" s="1"/>
      <c r="H212" s="1"/>
      <c r="I212" s="1"/>
      <c r="J212" s="1"/>
      <c r="K212" s="1"/>
      <c r="L212" s="1"/>
      <c r="M212" s="1"/>
      <c r="N212" s="1"/>
    </row>
    <row r="213" spans="1:14" x14ac:dyDescent="0.25">
      <c r="A213" s="2"/>
      <c r="B213" s="2"/>
      <c r="C213" s="2"/>
      <c r="D213" s="2"/>
      <c r="E213" s="1"/>
      <c r="F213" s="1"/>
      <c r="G213" s="1"/>
      <c r="H213" s="1"/>
      <c r="I213" s="1"/>
      <c r="J213" s="1"/>
      <c r="K213" s="1"/>
      <c r="L213" s="1"/>
      <c r="M213" s="1"/>
      <c r="N213" s="1"/>
    </row>
    <row r="214" spans="1:14" x14ac:dyDescent="0.25">
      <c r="A214" s="2"/>
      <c r="B214" s="2"/>
      <c r="C214" s="2"/>
      <c r="D214" s="2"/>
      <c r="E214" s="1"/>
      <c r="F214" s="1"/>
      <c r="G214" s="1"/>
      <c r="H214" s="1"/>
      <c r="I214" s="1"/>
      <c r="J214" s="1"/>
      <c r="K214" s="1"/>
      <c r="L214" s="1"/>
      <c r="M214" s="1"/>
      <c r="N214" s="1"/>
    </row>
    <row r="215" spans="1:14" x14ac:dyDescent="0.25">
      <c r="A215" s="2"/>
      <c r="B215" s="2"/>
      <c r="C215" s="2"/>
      <c r="D215" s="2"/>
      <c r="E215" s="1"/>
      <c r="F215" s="1"/>
      <c r="G215" s="1"/>
      <c r="H215" s="1"/>
      <c r="I215" s="1"/>
      <c r="J215" s="1"/>
      <c r="K215" s="1"/>
      <c r="L215" s="1"/>
      <c r="M215" s="1"/>
      <c r="N215" s="1"/>
    </row>
    <row r="216" spans="1:14" x14ac:dyDescent="0.25">
      <c r="A216" s="2"/>
      <c r="B216" s="2"/>
      <c r="C216" s="2"/>
      <c r="D216" s="2"/>
      <c r="E216" s="1"/>
      <c r="F216" s="1"/>
      <c r="G216" s="1"/>
      <c r="H216" s="1"/>
      <c r="I216" s="1"/>
      <c r="J216" s="1"/>
      <c r="K216" s="1"/>
      <c r="L216" s="1"/>
      <c r="M216" s="1"/>
      <c r="N216" s="1"/>
    </row>
    <row r="217" spans="1:14" x14ac:dyDescent="0.25">
      <c r="A217" s="2"/>
      <c r="B217" s="2"/>
      <c r="C217" s="2"/>
      <c r="D217" s="2"/>
      <c r="E217" s="1"/>
      <c r="F217" s="1"/>
      <c r="G217" s="1"/>
      <c r="H217" s="1"/>
      <c r="I217" s="1"/>
      <c r="J217" s="1"/>
      <c r="K217" s="1"/>
      <c r="L217" s="1"/>
      <c r="M217" s="1"/>
      <c r="N217" s="1"/>
    </row>
    <row r="218" spans="1:14" x14ac:dyDescent="0.25">
      <c r="A218" s="2"/>
      <c r="B218" s="2"/>
      <c r="C218" s="2"/>
      <c r="D218" s="2"/>
      <c r="E218" s="1"/>
      <c r="F218" s="1"/>
      <c r="G218" s="1"/>
      <c r="H218" s="1"/>
      <c r="I218" s="1"/>
      <c r="J218" s="1"/>
      <c r="K218" s="1"/>
      <c r="L218" s="1"/>
      <c r="M218" s="1"/>
      <c r="N218" s="1"/>
    </row>
    <row r="219" spans="1:14" x14ac:dyDescent="0.25">
      <c r="A219" s="2"/>
      <c r="B219" s="2"/>
      <c r="C219" s="2"/>
      <c r="D219" s="2"/>
      <c r="E219" s="1"/>
      <c r="F219" s="1"/>
      <c r="G219" s="1"/>
      <c r="H219" s="1"/>
      <c r="I219" s="1"/>
      <c r="J219" s="1"/>
      <c r="K219" s="1"/>
      <c r="L219" s="1"/>
      <c r="M219" s="1"/>
      <c r="N219" s="1"/>
    </row>
    <row r="220" spans="1:14" x14ac:dyDescent="0.25">
      <c r="A220" s="2"/>
      <c r="B220" s="2"/>
      <c r="C220" s="2"/>
      <c r="D220" s="2"/>
      <c r="E220" s="1"/>
      <c r="F220" s="1"/>
      <c r="G220" s="1"/>
      <c r="H220" s="1"/>
      <c r="I220" s="1"/>
      <c r="J220" s="1"/>
      <c r="K220" s="1"/>
      <c r="L220" s="1"/>
      <c r="M220" s="1"/>
      <c r="N220" s="1"/>
    </row>
    <row r="221" spans="1:14" x14ac:dyDescent="0.25">
      <c r="A221" s="2"/>
      <c r="B221" s="2"/>
      <c r="C221" s="2"/>
      <c r="D221" s="2"/>
      <c r="E221" s="1"/>
      <c r="F221" s="1"/>
      <c r="G221" s="1"/>
      <c r="H221" s="1"/>
      <c r="I221" s="1"/>
      <c r="J221" s="1"/>
      <c r="K221" s="1"/>
      <c r="L221" s="1"/>
      <c r="M221" s="1"/>
      <c r="N221" s="1"/>
    </row>
    <row r="222" spans="1:14" x14ac:dyDescent="0.25">
      <c r="A222" s="2"/>
      <c r="B222" s="2"/>
      <c r="C222" s="2"/>
      <c r="D222" s="2"/>
      <c r="E222" s="1"/>
      <c r="F222" s="1"/>
      <c r="G222" s="1"/>
      <c r="H222" s="1"/>
      <c r="I222" s="1"/>
      <c r="J222" s="1"/>
      <c r="K222" s="1"/>
      <c r="L222" s="1"/>
      <c r="M222" s="1"/>
      <c r="N222" s="1"/>
    </row>
    <row r="223" spans="1:14" x14ac:dyDescent="0.25">
      <c r="A223" s="2"/>
      <c r="B223" s="2"/>
      <c r="C223" s="2"/>
      <c r="D223" s="2"/>
      <c r="E223" s="1"/>
      <c r="F223" s="1"/>
      <c r="G223" s="1"/>
      <c r="H223" s="1"/>
      <c r="I223" s="1"/>
      <c r="J223" s="1"/>
      <c r="K223" s="1"/>
      <c r="L223" s="1"/>
      <c r="M223" s="1"/>
      <c r="N223" s="1"/>
    </row>
    <row r="224" spans="1:14" x14ac:dyDescent="0.25">
      <c r="A224" s="2"/>
      <c r="B224" s="2"/>
      <c r="C224" s="2"/>
      <c r="D224" s="2"/>
      <c r="E224" s="1"/>
      <c r="F224" s="1"/>
      <c r="G224" s="1"/>
      <c r="H224" s="1"/>
      <c r="I224" s="1"/>
      <c r="J224" s="1"/>
      <c r="K224" s="1"/>
      <c r="L224" s="1"/>
      <c r="M224" s="1"/>
      <c r="N224" s="1"/>
    </row>
    <row r="225" spans="1:14" x14ac:dyDescent="0.25">
      <c r="A225" s="2"/>
      <c r="B225" s="2"/>
      <c r="C225" s="2"/>
      <c r="D225" s="2"/>
      <c r="E225" s="1"/>
      <c r="F225" s="1"/>
      <c r="G225" s="1"/>
      <c r="H225" s="1"/>
      <c r="I225" s="1"/>
      <c r="J225" s="1"/>
      <c r="K225" s="1"/>
      <c r="L225" s="1"/>
      <c r="M225" s="1"/>
      <c r="N225" s="1"/>
    </row>
    <row r="226" spans="1:14" x14ac:dyDescent="0.25">
      <c r="A226" s="2"/>
      <c r="B226" s="2"/>
      <c r="C226" s="2"/>
      <c r="D226" s="2"/>
      <c r="E226" s="1"/>
      <c r="F226" s="1"/>
      <c r="G226" s="1"/>
      <c r="H226" s="1"/>
      <c r="I226" s="1"/>
      <c r="J226" s="1"/>
      <c r="K226" s="1"/>
      <c r="L226" s="1"/>
      <c r="M226" s="1"/>
      <c r="N226" s="1"/>
    </row>
    <row r="227" spans="1:14" x14ac:dyDescent="0.25">
      <c r="A227" s="2"/>
      <c r="B227" s="2"/>
      <c r="C227" s="2"/>
      <c r="D227" s="2"/>
      <c r="E227" s="1"/>
      <c r="F227" s="1"/>
      <c r="G227" s="1"/>
      <c r="H227" s="1"/>
      <c r="I227" s="1"/>
      <c r="J227" s="1"/>
      <c r="K227" s="1"/>
      <c r="L227" s="1"/>
      <c r="M227" s="1"/>
      <c r="N227" s="1"/>
    </row>
    <row r="228" spans="1:14" x14ac:dyDescent="0.25">
      <c r="A228" s="2"/>
      <c r="B228" s="2"/>
      <c r="C228" s="2"/>
      <c r="D228" s="2"/>
      <c r="E228" s="1"/>
      <c r="F228" s="1"/>
      <c r="G228" s="1"/>
      <c r="H228" s="1"/>
      <c r="I228" s="1"/>
      <c r="J228" s="1"/>
      <c r="K228" s="1"/>
      <c r="L228" s="1"/>
      <c r="M228" s="1"/>
      <c r="N228" s="1"/>
    </row>
    <row r="229" spans="1:14" x14ac:dyDescent="0.25">
      <c r="A229" s="2"/>
      <c r="B229" s="2"/>
      <c r="C229" s="2"/>
      <c r="D229" s="2"/>
      <c r="E229" s="1"/>
      <c r="F229" s="1"/>
      <c r="G229" s="1"/>
      <c r="H229" s="1"/>
      <c r="I229" s="1"/>
      <c r="J229" s="1"/>
      <c r="K229" s="1"/>
      <c r="L229" s="1"/>
      <c r="M229" s="1"/>
      <c r="N229" s="1"/>
    </row>
    <row r="230" spans="1:14" x14ac:dyDescent="0.25">
      <c r="A230" s="2"/>
      <c r="B230" s="2"/>
      <c r="C230" s="2"/>
      <c r="D230" s="2"/>
      <c r="E230" s="1"/>
      <c r="F230" s="1"/>
      <c r="G230" s="1"/>
      <c r="H230" s="1"/>
      <c r="I230" s="1"/>
      <c r="J230" s="1"/>
      <c r="K230" s="1"/>
      <c r="L230" s="1"/>
      <c r="M230" s="1"/>
      <c r="N230" s="1"/>
    </row>
    <row r="231" spans="1:14" x14ac:dyDescent="0.25">
      <c r="A231" s="2"/>
      <c r="B231" s="2"/>
      <c r="C231" s="2"/>
      <c r="D231" s="2"/>
      <c r="E231" s="1"/>
      <c r="F231" s="1"/>
      <c r="G231" s="1"/>
      <c r="H231" s="1"/>
      <c r="I231" s="1"/>
      <c r="J231" s="1"/>
      <c r="K231" s="1"/>
      <c r="L231" s="1"/>
      <c r="M231" s="1"/>
      <c r="N231" s="1"/>
    </row>
    <row r="232" spans="1:14" x14ac:dyDescent="0.25">
      <c r="A232" s="2"/>
      <c r="B232" s="2"/>
      <c r="C232" s="2"/>
      <c r="D232" s="2"/>
      <c r="E232" s="1"/>
      <c r="F232" s="1"/>
      <c r="G232" s="1"/>
      <c r="H232" s="1"/>
      <c r="I232" s="1"/>
      <c r="J232" s="1"/>
      <c r="K232" s="1"/>
      <c r="L232" s="1"/>
      <c r="M232" s="1"/>
      <c r="N232" s="1"/>
    </row>
    <row r="233" spans="1:14" x14ac:dyDescent="0.25">
      <c r="A233" s="2"/>
      <c r="B233" s="2"/>
      <c r="C233" s="2"/>
      <c r="D233" s="2"/>
      <c r="E233" s="1"/>
      <c r="F233" s="1"/>
      <c r="G233" s="1"/>
      <c r="H233" s="1"/>
      <c r="I233" s="1"/>
      <c r="J233" s="1"/>
      <c r="K233" s="1"/>
      <c r="L233" s="1"/>
      <c r="M233" s="1"/>
      <c r="N233" s="1"/>
    </row>
    <row r="234" spans="1:14" x14ac:dyDescent="0.25">
      <c r="A234" s="2"/>
      <c r="B234" s="2"/>
      <c r="C234" s="2"/>
      <c r="D234" s="2"/>
      <c r="E234" s="1"/>
      <c r="F234" s="1"/>
      <c r="G234" s="1"/>
      <c r="H234" s="1"/>
      <c r="I234" s="1"/>
      <c r="J234" s="1"/>
      <c r="K234" s="1"/>
      <c r="L234" s="1"/>
      <c r="M234" s="1"/>
      <c r="N234" s="1"/>
    </row>
    <row r="235" spans="1:14" x14ac:dyDescent="0.25">
      <c r="A235" s="2"/>
      <c r="B235" s="2"/>
      <c r="C235" s="2"/>
      <c r="D235" s="2"/>
      <c r="E235" s="1"/>
      <c r="F235" s="1"/>
      <c r="G235" s="1"/>
      <c r="H235" s="1"/>
      <c r="I235" s="1"/>
      <c r="J235" s="1"/>
      <c r="K235" s="1"/>
      <c r="L235" s="1"/>
      <c r="M235" s="1"/>
      <c r="N235" s="1"/>
    </row>
    <row r="236" spans="1:14" x14ac:dyDescent="0.25">
      <c r="A236" s="2"/>
      <c r="B236" s="2"/>
      <c r="C236" s="2"/>
      <c r="D236" s="2"/>
      <c r="E236" s="1"/>
      <c r="F236" s="1"/>
      <c r="G236" s="1"/>
      <c r="H236" s="1"/>
      <c r="I236" s="1"/>
      <c r="J236" s="1"/>
      <c r="K236" s="1"/>
      <c r="L236" s="1"/>
      <c r="M236" s="1"/>
      <c r="N236" s="1"/>
    </row>
    <row r="237" spans="1:14" x14ac:dyDescent="0.25">
      <c r="A237" s="2"/>
      <c r="B237" s="2"/>
      <c r="C237" s="2"/>
      <c r="D237" s="2"/>
      <c r="E237" s="1"/>
      <c r="F237" s="1"/>
      <c r="G237" s="1"/>
      <c r="H237" s="1"/>
      <c r="I237" s="1"/>
      <c r="J237" s="1"/>
      <c r="K237" s="1"/>
      <c r="L237" s="1"/>
      <c r="M237" s="1"/>
      <c r="N237" s="1"/>
    </row>
    <row r="238" spans="1:14" x14ac:dyDescent="0.25">
      <c r="A238" s="2"/>
      <c r="B238" s="2"/>
      <c r="C238" s="2"/>
      <c r="D238" s="2"/>
      <c r="E238" s="1"/>
      <c r="F238" s="1"/>
      <c r="G238" s="1"/>
      <c r="H238" s="1"/>
      <c r="I238" s="1"/>
      <c r="J238" s="1"/>
      <c r="K238" s="1"/>
      <c r="L238" s="1"/>
      <c r="M238" s="1"/>
      <c r="N238" s="1"/>
    </row>
    <row r="239" spans="1:14" x14ac:dyDescent="0.25">
      <c r="A239" s="2"/>
      <c r="B239" s="2"/>
      <c r="C239" s="2"/>
      <c r="D239" s="2"/>
      <c r="E239" s="1"/>
      <c r="F239" s="1"/>
      <c r="G239" s="1"/>
      <c r="H239" s="1"/>
      <c r="I239" s="1"/>
      <c r="J239" s="1"/>
      <c r="K239" s="1"/>
      <c r="L239" s="1"/>
      <c r="M239" s="1"/>
      <c r="N239" s="1"/>
    </row>
    <row r="240" spans="1:14" x14ac:dyDescent="0.25">
      <c r="A240" s="2"/>
      <c r="B240" s="2"/>
      <c r="C240" s="2"/>
      <c r="D240" s="2"/>
      <c r="E240" s="1"/>
      <c r="F240" s="1"/>
      <c r="G240" s="1"/>
      <c r="H240" s="1"/>
      <c r="I240" s="1"/>
      <c r="J240" s="1"/>
      <c r="K240" s="1"/>
      <c r="L240" s="1"/>
      <c r="M240" s="1"/>
      <c r="N240" s="1"/>
    </row>
    <row r="241" spans="1:14" x14ac:dyDescent="0.25">
      <c r="A241" s="2"/>
      <c r="B241" s="2"/>
      <c r="C241" s="2"/>
      <c r="D241" s="2"/>
      <c r="E241" s="1"/>
      <c r="F241" s="1"/>
      <c r="G241" s="1"/>
      <c r="H241" s="1"/>
      <c r="I241" s="1"/>
      <c r="J241" s="1"/>
      <c r="K241" s="1"/>
      <c r="L241" s="1"/>
      <c r="M241" s="1"/>
      <c r="N241" s="1"/>
    </row>
    <row r="242" spans="1:14" x14ac:dyDescent="0.25">
      <c r="A242" s="2"/>
      <c r="B242" s="2"/>
      <c r="C242" s="2"/>
      <c r="D242" s="2"/>
      <c r="E242" s="1"/>
      <c r="F242" s="1"/>
      <c r="G242" s="1"/>
      <c r="H242" s="1"/>
      <c r="I242" s="1"/>
      <c r="J242" s="1"/>
      <c r="K242" s="1"/>
      <c r="L242" s="1"/>
      <c r="M242" s="1"/>
      <c r="N242" s="1"/>
    </row>
    <row r="243" spans="1:14" x14ac:dyDescent="0.25">
      <c r="A243" s="2"/>
      <c r="B243" s="2"/>
      <c r="C243" s="2"/>
      <c r="D243" s="2"/>
      <c r="E243" s="1"/>
      <c r="F243" s="1"/>
      <c r="G243" s="1"/>
      <c r="H243" s="1"/>
      <c r="I243" s="1"/>
      <c r="J243" s="1"/>
      <c r="K243" s="1"/>
      <c r="L243" s="1"/>
      <c r="M243" s="1"/>
      <c r="N243" s="1"/>
    </row>
    <row r="244" spans="1:14" x14ac:dyDescent="0.25">
      <c r="A244" s="2"/>
      <c r="B244" s="2"/>
      <c r="C244" s="2"/>
      <c r="D244" s="2"/>
      <c r="E244" s="1"/>
      <c r="F244" s="1"/>
      <c r="G244" s="1"/>
      <c r="H244" s="1"/>
      <c r="I244" s="1"/>
      <c r="J244" s="1"/>
      <c r="K244" s="1"/>
      <c r="L244" s="1"/>
      <c r="M244" s="1"/>
      <c r="N244" s="1"/>
    </row>
    <row r="245" spans="1:14" x14ac:dyDescent="0.25">
      <c r="A245" s="2"/>
      <c r="B245" s="2"/>
      <c r="C245" s="2"/>
      <c r="D245" s="2"/>
      <c r="E245" s="1"/>
      <c r="F245" s="1"/>
      <c r="G245" s="1"/>
      <c r="H245" s="1"/>
      <c r="I245" s="1"/>
      <c r="J245" s="1"/>
      <c r="K245" s="1"/>
      <c r="L245" s="1"/>
      <c r="M245" s="1"/>
      <c r="N245" s="1"/>
    </row>
    <row r="246" spans="1:14" x14ac:dyDescent="0.25">
      <c r="A246" s="2"/>
      <c r="B246" s="2"/>
      <c r="C246" s="2"/>
      <c r="D246" s="2"/>
      <c r="E246" s="1"/>
      <c r="F246" s="1"/>
      <c r="G246" s="1"/>
      <c r="H246" s="1"/>
      <c r="I246" s="1"/>
      <c r="J246" s="1"/>
      <c r="K246" s="1"/>
      <c r="L246" s="1"/>
      <c r="M246" s="1"/>
      <c r="N246" s="1"/>
    </row>
    <row r="247" spans="1:14" x14ac:dyDescent="0.25">
      <c r="A247" s="2"/>
      <c r="B247" s="2"/>
      <c r="C247" s="2"/>
      <c r="D247" s="2"/>
      <c r="E247" s="1"/>
      <c r="F247" s="1"/>
      <c r="G247" s="1"/>
      <c r="H247" s="1"/>
      <c r="I247" s="1"/>
      <c r="J247" s="1"/>
      <c r="K247" s="1"/>
      <c r="L247" s="1"/>
      <c r="M247" s="1"/>
      <c r="N247" s="1"/>
    </row>
    <row r="248" spans="1:14" x14ac:dyDescent="0.25">
      <c r="A248" s="2"/>
      <c r="B248" s="2"/>
      <c r="C248" s="2"/>
      <c r="D248" s="2"/>
      <c r="E248" s="1"/>
      <c r="F248" s="1"/>
      <c r="G248" s="1"/>
      <c r="H248" s="1"/>
      <c r="I248" s="1"/>
      <c r="J248" s="1"/>
      <c r="K248" s="1"/>
      <c r="L248" s="1"/>
      <c r="M248" s="1"/>
      <c r="N248" s="1"/>
    </row>
    <row r="249" spans="1:14" x14ac:dyDescent="0.25">
      <c r="A249" s="2"/>
      <c r="B249" s="2"/>
      <c r="C249" s="2"/>
      <c r="D249" s="2"/>
      <c r="E249" s="1"/>
      <c r="F249" s="1"/>
      <c r="G249" s="1"/>
      <c r="H249" s="1"/>
      <c r="I249" s="1"/>
      <c r="J249" s="1"/>
      <c r="K249" s="1"/>
      <c r="L249" s="1"/>
      <c r="M249" s="1"/>
      <c r="N249" s="1"/>
    </row>
    <row r="250" spans="1:14" x14ac:dyDescent="0.25">
      <c r="A250" s="2"/>
      <c r="B250" s="2"/>
      <c r="C250" s="2"/>
      <c r="D250" s="2"/>
      <c r="E250" s="1"/>
      <c r="F250" s="1"/>
      <c r="G250" s="1"/>
      <c r="H250" s="1"/>
      <c r="I250" s="1"/>
      <c r="J250" s="1"/>
      <c r="K250" s="1"/>
      <c r="L250" s="1"/>
      <c r="M250" s="1"/>
      <c r="N250" s="1"/>
    </row>
    <row r="251" spans="1:14" x14ac:dyDescent="0.25">
      <c r="A251" s="2"/>
      <c r="B251" s="2"/>
      <c r="C251" s="2"/>
      <c r="D251" s="2"/>
      <c r="E251" s="1"/>
      <c r="F251" s="1"/>
      <c r="G251" s="1"/>
      <c r="H251" s="1"/>
      <c r="I251" s="1"/>
      <c r="J251" s="1"/>
      <c r="K251" s="1"/>
      <c r="L251" s="1"/>
      <c r="M251" s="1"/>
      <c r="N251" s="1"/>
    </row>
    <row r="252" spans="1:14" x14ac:dyDescent="0.25">
      <c r="A252" s="2"/>
      <c r="B252" s="2"/>
      <c r="C252" s="2"/>
      <c r="D252" s="2"/>
      <c r="E252" s="1"/>
      <c r="F252" s="1"/>
      <c r="G252" s="1"/>
      <c r="H252" s="1"/>
      <c r="I252" s="1"/>
      <c r="J252" s="1"/>
      <c r="K252" s="1"/>
      <c r="L252" s="1"/>
      <c r="M252" s="1"/>
      <c r="N252" s="1"/>
    </row>
    <row r="253" spans="1:14" x14ac:dyDescent="0.25">
      <c r="A253" s="2"/>
      <c r="B253" s="2"/>
      <c r="C253" s="2"/>
      <c r="D253" s="2"/>
      <c r="E253" s="1"/>
      <c r="F253" s="1"/>
      <c r="G253" s="1"/>
      <c r="H253" s="1"/>
      <c r="I253" s="1"/>
      <c r="J253" s="1"/>
      <c r="K253" s="1"/>
      <c r="L253" s="1"/>
      <c r="M253" s="1"/>
      <c r="N253" s="1"/>
    </row>
    <row r="254" spans="1:14" x14ac:dyDescent="0.25">
      <c r="A254" s="2"/>
      <c r="B254" s="2"/>
      <c r="C254" s="2"/>
      <c r="D254" s="2"/>
      <c r="E254" s="1"/>
      <c r="F254" s="1"/>
      <c r="G254" s="1"/>
      <c r="H254" s="1"/>
      <c r="I254" s="1"/>
      <c r="J254" s="1"/>
      <c r="K254" s="1"/>
      <c r="L254" s="1"/>
      <c r="M254" s="1"/>
      <c r="N254" s="1"/>
    </row>
    <row r="255" spans="1:14" x14ac:dyDescent="0.25">
      <c r="A255" s="2"/>
      <c r="B255" s="2"/>
      <c r="C255" s="2"/>
      <c r="D255" s="2"/>
      <c r="E255" s="1"/>
      <c r="F255" s="1"/>
      <c r="G255" s="1"/>
      <c r="H255" s="1"/>
      <c r="I255" s="1"/>
      <c r="J255" s="1"/>
      <c r="K255" s="1"/>
      <c r="L255" s="1"/>
      <c r="M255" s="1"/>
      <c r="N255" s="1"/>
    </row>
    <row r="256" spans="1:14" x14ac:dyDescent="0.25">
      <c r="A256" s="2"/>
      <c r="B256" s="2"/>
      <c r="C256" s="2"/>
      <c r="D256" s="2"/>
      <c r="E256" s="1"/>
      <c r="F256" s="1"/>
      <c r="G256" s="1"/>
      <c r="H256" s="1"/>
      <c r="I256" s="1"/>
      <c r="J256" s="1"/>
      <c r="K256" s="1"/>
      <c r="L256" s="1"/>
      <c r="M256" s="1"/>
      <c r="N256" s="1"/>
    </row>
    <row r="257" spans="1:14" x14ac:dyDescent="0.25">
      <c r="A257" s="2"/>
      <c r="B257" s="2"/>
      <c r="C257" s="2"/>
      <c r="D257" s="2"/>
      <c r="E257" s="1"/>
      <c r="F257" s="1"/>
      <c r="G257" s="1"/>
      <c r="H257" s="1"/>
      <c r="I257" s="1"/>
      <c r="J257" s="1"/>
      <c r="K257" s="1"/>
      <c r="L257" s="1"/>
      <c r="M257" s="1"/>
      <c r="N257" s="1"/>
    </row>
    <row r="258" spans="1:14" x14ac:dyDescent="0.25">
      <c r="A258" s="2"/>
      <c r="B258" s="2"/>
      <c r="C258" s="2"/>
      <c r="D258" s="2"/>
      <c r="E258" s="1"/>
      <c r="F258" s="1"/>
      <c r="G258" s="1"/>
      <c r="H258" s="1"/>
      <c r="I258" s="1"/>
      <c r="J258" s="1"/>
      <c r="K258" s="1"/>
      <c r="L258" s="1"/>
      <c r="M258" s="1"/>
      <c r="N258" s="1"/>
    </row>
    <row r="259" spans="1:14" x14ac:dyDescent="0.25">
      <c r="A259" s="2"/>
      <c r="B259" s="2"/>
      <c r="C259" s="2"/>
      <c r="D259" s="2"/>
      <c r="E259" s="1"/>
      <c r="F259" s="1"/>
      <c r="G259" s="1"/>
      <c r="H259" s="1"/>
      <c r="I259" s="1"/>
      <c r="J259" s="1"/>
      <c r="K259" s="1"/>
      <c r="L259" s="1"/>
      <c r="M259" s="1"/>
      <c r="N259" s="1"/>
    </row>
    <row r="260" spans="1:14" x14ac:dyDescent="0.25">
      <c r="A260" s="2"/>
      <c r="B260" s="2"/>
      <c r="C260" s="2"/>
      <c r="D260" s="2"/>
      <c r="E260" s="1"/>
      <c r="F260" s="1"/>
      <c r="G260" s="1"/>
      <c r="H260" s="1"/>
      <c r="I260" s="1"/>
      <c r="J260" s="1"/>
      <c r="K260" s="1"/>
      <c r="L260" s="1"/>
      <c r="M260" s="1"/>
      <c r="N260" s="1"/>
    </row>
    <row r="261" spans="1:14" x14ac:dyDescent="0.25">
      <c r="A261" s="2"/>
      <c r="B261" s="2"/>
      <c r="C261" s="2"/>
      <c r="D261" s="2"/>
      <c r="E261" s="1"/>
      <c r="F261" s="1"/>
      <c r="G261" s="1"/>
      <c r="H261" s="1"/>
      <c r="I261" s="1"/>
      <c r="J261" s="1"/>
      <c r="K261" s="1"/>
      <c r="L261" s="1"/>
      <c r="M261" s="1"/>
      <c r="N261" s="1"/>
    </row>
    <row r="262" spans="1:14" x14ac:dyDescent="0.25">
      <c r="A262" s="2"/>
      <c r="B262" s="2"/>
      <c r="C262" s="2"/>
      <c r="D262" s="2"/>
      <c r="E262" s="1"/>
      <c r="F262" s="1"/>
      <c r="G262" s="1"/>
      <c r="H262" s="1"/>
      <c r="I262" s="1"/>
      <c r="J262" s="1"/>
      <c r="K262" s="1"/>
      <c r="L262" s="1"/>
      <c r="M262" s="1"/>
      <c r="N262" s="1"/>
    </row>
    <row r="263" spans="1:14" x14ac:dyDescent="0.25">
      <c r="A263" s="2"/>
      <c r="B263" s="2"/>
      <c r="C263" s="2"/>
      <c r="D263" s="2"/>
      <c r="E263" s="1"/>
      <c r="F263" s="1"/>
      <c r="G263" s="1"/>
      <c r="H263" s="1"/>
      <c r="I263" s="1"/>
      <c r="J263" s="1"/>
      <c r="K263" s="1"/>
      <c r="L263" s="1"/>
      <c r="M263" s="1"/>
      <c r="N263" s="1"/>
    </row>
    <row r="264" spans="1:14" x14ac:dyDescent="0.25">
      <c r="A264" s="2"/>
      <c r="B264" s="2"/>
      <c r="C264" s="2"/>
      <c r="D264" s="2"/>
      <c r="E264" s="1"/>
      <c r="F264" s="1"/>
      <c r="G264" s="1"/>
      <c r="H264" s="1"/>
      <c r="I264" s="1"/>
      <c r="J264" s="1"/>
      <c r="K264" s="1"/>
      <c r="L264" s="1"/>
      <c r="M264" s="1"/>
      <c r="N264" s="1"/>
    </row>
    <row r="265" spans="1:14" x14ac:dyDescent="0.25">
      <c r="A265" s="2"/>
      <c r="B265" s="2"/>
      <c r="C265" s="2"/>
      <c r="D265" s="2"/>
      <c r="E265" s="1"/>
      <c r="F265" s="1"/>
      <c r="G265" s="1"/>
      <c r="H265" s="1"/>
      <c r="I265" s="1"/>
      <c r="J265" s="1"/>
      <c r="K265" s="1"/>
      <c r="L265" s="1"/>
      <c r="M265" s="1"/>
      <c r="N265" s="1"/>
    </row>
    <row r="266" spans="1:14" x14ac:dyDescent="0.25">
      <c r="A266" s="2"/>
      <c r="B266" s="2"/>
      <c r="C266" s="2"/>
      <c r="D266" s="2"/>
      <c r="E266" s="1"/>
      <c r="F266" s="1"/>
      <c r="G266" s="1"/>
      <c r="H266" s="1"/>
      <c r="I266" s="1"/>
      <c r="J266" s="1"/>
      <c r="K266" s="1"/>
      <c r="L266" s="1"/>
      <c r="M266" s="1"/>
      <c r="N266" s="1"/>
    </row>
    <row r="267" spans="1:14" x14ac:dyDescent="0.25">
      <c r="A267" s="2"/>
      <c r="B267" s="2"/>
      <c r="C267" s="2"/>
      <c r="D267" s="2"/>
      <c r="E267" s="1"/>
      <c r="F267" s="1"/>
      <c r="G267" s="1"/>
      <c r="H267" s="1"/>
      <c r="I267" s="1"/>
      <c r="J267" s="1"/>
      <c r="K267" s="1"/>
      <c r="L267" s="1"/>
      <c r="M267" s="1"/>
      <c r="N267" s="1"/>
    </row>
    <row r="268" spans="1:14" x14ac:dyDescent="0.25">
      <c r="A268" s="2"/>
      <c r="B268" s="2"/>
      <c r="C268" s="2"/>
      <c r="D268" s="2"/>
      <c r="E268" s="1"/>
      <c r="F268" s="1"/>
      <c r="G268" s="1"/>
      <c r="H268" s="1"/>
      <c r="I268" s="1"/>
      <c r="J268" s="1"/>
      <c r="K268" s="1"/>
      <c r="L268" s="1"/>
      <c r="M268" s="1"/>
      <c r="N268" s="1"/>
    </row>
    <row r="269" spans="1:14" x14ac:dyDescent="0.25">
      <c r="A269" s="2"/>
      <c r="B269" s="2"/>
      <c r="C269" s="2"/>
      <c r="D269" s="2"/>
      <c r="E269" s="1"/>
      <c r="F269" s="1"/>
      <c r="G269" s="1"/>
      <c r="H269" s="1"/>
      <c r="I269" s="1"/>
      <c r="J269" s="1"/>
      <c r="K269" s="1"/>
      <c r="L269" s="1"/>
      <c r="M269" s="1"/>
      <c r="N269" s="1"/>
    </row>
    <row r="270" spans="1:14" x14ac:dyDescent="0.25">
      <c r="A270" s="2"/>
      <c r="B270" s="2"/>
      <c r="C270" s="2"/>
      <c r="D270" s="2"/>
      <c r="E270" s="1"/>
      <c r="F270" s="1"/>
      <c r="G270" s="1"/>
      <c r="H270" s="1"/>
      <c r="I270" s="1"/>
      <c r="J270" s="1"/>
      <c r="K270" s="1"/>
      <c r="L270" s="1"/>
      <c r="M270" s="1"/>
      <c r="N270" s="1"/>
    </row>
    <row r="271" spans="1:14" x14ac:dyDescent="0.25">
      <c r="A271" s="2"/>
      <c r="B271" s="2"/>
      <c r="C271" s="2"/>
      <c r="D271" s="2"/>
      <c r="E271" s="1"/>
      <c r="F271" s="1"/>
      <c r="G271" s="1"/>
      <c r="H271" s="1"/>
      <c r="I271" s="1"/>
      <c r="J271" s="1"/>
      <c r="K271" s="1"/>
      <c r="L271" s="1"/>
      <c r="M271" s="1"/>
      <c r="N271" s="1"/>
    </row>
    <row r="272" spans="1:14" x14ac:dyDescent="0.25">
      <c r="A272" s="2"/>
      <c r="B272" s="2"/>
      <c r="C272" s="2"/>
      <c r="D272" s="2"/>
      <c r="E272" s="1"/>
      <c r="F272" s="1"/>
      <c r="G272" s="1"/>
      <c r="H272" s="1"/>
      <c r="I272" s="1"/>
      <c r="J272" s="1"/>
      <c r="K272" s="1"/>
      <c r="L272" s="1"/>
      <c r="M272" s="1"/>
      <c r="N272" s="1"/>
    </row>
    <row r="273" spans="1:14" x14ac:dyDescent="0.25">
      <c r="A273" s="2"/>
      <c r="B273" s="2"/>
      <c r="C273" s="2"/>
      <c r="D273" s="2"/>
      <c r="E273" s="1"/>
      <c r="F273" s="1"/>
      <c r="G273" s="1"/>
      <c r="H273" s="1"/>
      <c r="I273" s="1"/>
      <c r="J273" s="1"/>
      <c r="K273" s="1"/>
      <c r="L273" s="1"/>
      <c r="M273" s="1"/>
      <c r="N273" s="1"/>
    </row>
    <row r="274" spans="1:14" x14ac:dyDescent="0.25">
      <c r="A274" s="2"/>
      <c r="B274" s="2"/>
      <c r="C274" s="2"/>
      <c r="D274" s="2"/>
      <c r="E274" s="1"/>
      <c r="F274" s="1"/>
      <c r="G274" s="1"/>
      <c r="H274" s="1"/>
      <c r="I274" s="1"/>
      <c r="J274" s="1"/>
      <c r="K274" s="1"/>
      <c r="L274" s="1"/>
      <c r="M274" s="1"/>
      <c r="N274" s="1"/>
    </row>
    <row r="275" spans="1:14" x14ac:dyDescent="0.25">
      <c r="A275" s="2"/>
      <c r="B275" s="2"/>
      <c r="C275" s="2"/>
      <c r="D275" s="2"/>
      <c r="E275" s="1"/>
      <c r="F275" s="1"/>
      <c r="G275" s="1"/>
      <c r="H275" s="1"/>
      <c r="I275" s="1"/>
      <c r="J275" s="1"/>
      <c r="K275" s="1"/>
      <c r="L275" s="1"/>
      <c r="M275" s="1"/>
      <c r="N275" s="1"/>
    </row>
    <row r="276" spans="1:14" x14ac:dyDescent="0.25">
      <c r="A276" s="2"/>
      <c r="B276" s="2"/>
      <c r="C276" s="2"/>
      <c r="D276" s="2"/>
      <c r="E276" s="1"/>
      <c r="F276" s="1"/>
      <c r="G276" s="1"/>
      <c r="H276" s="1"/>
      <c r="I276" s="1"/>
      <c r="J276" s="1"/>
      <c r="K276" s="1"/>
      <c r="L276" s="1"/>
      <c r="M276" s="1"/>
      <c r="N276" s="1"/>
    </row>
    <row r="277" spans="1:14" x14ac:dyDescent="0.25">
      <c r="A277" s="2"/>
      <c r="B277" s="2"/>
      <c r="C277" s="2"/>
      <c r="D277" s="2"/>
      <c r="E277" s="1"/>
      <c r="F277" s="1"/>
      <c r="G277" s="1"/>
      <c r="H277" s="1"/>
      <c r="I277" s="1"/>
      <c r="J277" s="1"/>
      <c r="K277" s="1"/>
      <c r="L277" s="1"/>
      <c r="M277" s="1"/>
      <c r="N277" s="1"/>
    </row>
    <row r="278" spans="1:14" x14ac:dyDescent="0.25">
      <c r="A278" s="2"/>
      <c r="B278" s="2"/>
      <c r="C278" s="2"/>
      <c r="D278" s="2"/>
      <c r="E278" s="1"/>
      <c r="F278" s="1"/>
      <c r="G278" s="1"/>
      <c r="H278" s="1"/>
      <c r="I278" s="1"/>
      <c r="J278" s="1"/>
      <c r="K278" s="1"/>
      <c r="L278" s="1"/>
      <c r="M278" s="1"/>
      <c r="N278" s="1"/>
    </row>
    <row r="279" spans="1:14" x14ac:dyDescent="0.25">
      <c r="A279" s="2"/>
      <c r="B279" s="2"/>
      <c r="C279" s="2"/>
      <c r="D279" s="2"/>
      <c r="E279" s="1"/>
      <c r="F279" s="1"/>
      <c r="G279" s="1"/>
      <c r="H279" s="1"/>
      <c r="I279" s="1"/>
      <c r="J279" s="1"/>
      <c r="K279" s="1"/>
      <c r="L279" s="1"/>
      <c r="M279" s="1"/>
      <c r="N279" s="1"/>
    </row>
    <row r="280" spans="1:14" x14ac:dyDescent="0.25">
      <c r="A280" s="2"/>
      <c r="B280" s="2"/>
      <c r="C280" s="2"/>
      <c r="D280" s="2"/>
      <c r="E280" s="1"/>
      <c r="F280" s="1"/>
      <c r="G280" s="1"/>
      <c r="H280" s="1"/>
      <c r="I280" s="1"/>
      <c r="J280" s="1"/>
      <c r="K280" s="1"/>
      <c r="L280" s="1"/>
      <c r="M280" s="1"/>
      <c r="N280" s="1"/>
    </row>
    <row r="281" spans="1:14" x14ac:dyDescent="0.25">
      <c r="A281" s="2"/>
      <c r="B281" s="2"/>
      <c r="C281" s="2"/>
      <c r="D281" s="2"/>
      <c r="E281" s="1"/>
      <c r="F281" s="1"/>
      <c r="G281" s="1"/>
      <c r="H281" s="1"/>
      <c r="I281" s="1"/>
      <c r="J281" s="1"/>
      <c r="K281" s="1"/>
      <c r="L281" s="1"/>
      <c r="M281" s="1"/>
      <c r="N281" s="1"/>
    </row>
    <row r="282" spans="1:14" x14ac:dyDescent="0.25">
      <c r="A282" s="2"/>
      <c r="B282" s="2"/>
      <c r="C282" s="2"/>
      <c r="D282" s="2"/>
      <c r="E282" s="1"/>
      <c r="F282" s="1"/>
      <c r="G282" s="1"/>
      <c r="H282" s="1"/>
      <c r="I282" s="1"/>
      <c r="J282" s="1"/>
      <c r="K282" s="1"/>
      <c r="L282" s="1"/>
      <c r="M282" s="1"/>
      <c r="N282" s="1"/>
    </row>
    <row r="283" spans="1:14" x14ac:dyDescent="0.25">
      <c r="A283" s="2"/>
      <c r="B283" s="2"/>
      <c r="C283" s="2"/>
      <c r="D283" s="2"/>
      <c r="E283" s="1"/>
      <c r="F283" s="1"/>
      <c r="G283" s="1"/>
      <c r="H283" s="1"/>
      <c r="I283" s="1"/>
      <c r="J283" s="1"/>
      <c r="K283" s="1"/>
      <c r="L283" s="1"/>
      <c r="M283" s="1"/>
      <c r="N283" s="1"/>
    </row>
    <row r="284" spans="1:14" x14ac:dyDescent="0.25">
      <c r="A284" s="2"/>
      <c r="B284" s="2"/>
      <c r="C284" s="2"/>
      <c r="D284" s="2"/>
      <c r="E284" s="1"/>
      <c r="F284" s="1"/>
      <c r="G284" s="1"/>
      <c r="H284" s="1"/>
      <c r="I284" s="1"/>
      <c r="J284" s="1"/>
      <c r="K284" s="1"/>
      <c r="L284" s="1"/>
      <c r="M284" s="1"/>
      <c r="N284" s="1"/>
    </row>
    <row r="285" spans="1:14" x14ac:dyDescent="0.25">
      <c r="A285" s="2"/>
      <c r="B285" s="2"/>
      <c r="C285" s="2"/>
      <c r="D285" s="2"/>
      <c r="E285" s="1"/>
      <c r="F285" s="1"/>
      <c r="G285" s="1"/>
      <c r="H285" s="1"/>
      <c r="I285" s="1"/>
      <c r="J285" s="1"/>
      <c r="K285" s="1"/>
      <c r="L285" s="1"/>
      <c r="M285" s="1"/>
      <c r="N285" s="1"/>
    </row>
    <row r="286" spans="1:14" x14ac:dyDescent="0.25">
      <c r="A286" s="2"/>
      <c r="B286" s="2"/>
      <c r="C286" s="2"/>
      <c r="D286" s="2"/>
      <c r="E286" s="1"/>
      <c r="F286" s="1"/>
      <c r="G286" s="1"/>
      <c r="H286" s="1"/>
      <c r="I286" s="1"/>
      <c r="J286" s="1"/>
      <c r="K286" s="1"/>
      <c r="L286" s="1"/>
      <c r="M286" s="1"/>
      <c r="N286" s="1"/>
    </row>
    <row r="287" spans="1:14" x14ac:dyDescent="0.25">
      <c r="A287" s="2"/>
      <c r="B287" s="2"/>
      <c r="C287" s="2"/>
      <c r="D287" s="2"/>
      <c r="E287" s="1"/>
      <c r="F287" s="1"/>
      <c r="G287" s="1"/>
      <c r="H287" s="1"/>
      <c r="I287" s="1"/>
      <c r="J287" s="1"/>
      <c r="K287" s="1"/>
      <c r="L287" s="1"/>
      <c r="M287" s="1"/>
      <c r="N287" s="1"/>
    </row>
    <row r="288" spans="1:14" x14ac:dyDescent="0.25">
      <c r="A288" s="2"/>
      <c r="B288" s="2"/>
      <c r="C288" s="2"/>
      <c r="D288" s="2"/>
      <c r="E288" s="1"/>
      <c r="F288" s="1"/>
      <c r="G288" s="1"/>
      <c r="H288" s="1"/>
      <c r="I288" s="1"/>
      <c r="J288" s="1"/>
      <c r="K288" s="1"/>
      <c r="L288" s="1"/>
      <c r="M288" s="1"/>
      <c r="N288" s="1"/>
    </row>
    <row r="289" spans="1:14" x14ac:dyDescent="0.25">
      <c r="A289" s="2"/>
      <c r="B289" s="2"/>
      <c r="C289" s="2"/>
      <c r="D289" s="2"/>
      <c r="E289" s="1"/>
      <c r="F289" s="1"/>
      <c r="G289" s="1"/>
      <c r="H289" s="1"/>
      <c r="I289" s="1"/>
      <c r="J289" s="1"/>
      <c r="K289" s="1"/>
      <c r="L289" s="1"/>
      <c r="M289" s="1"/>
      <c r="N289" s="1"/>
    </row>
    <row r="290" spans="1:14" x14ac:dyDescent="0.25">
      <c r="A290" s="2"/>
      <c r="B290" s="2"/>
      <c r="C290" s="2"/>
      <c r="D290" s="2"/>
      <c r="E290" s="1"/>
      <c r="F290" s="1"/>
      <c r="G290" s="1"/>
      <c r="H290" s="1"/>
      <c r="I290" s="1"/>
      <c r="J290" s="1"/>
      <c r="K290" s="1"/>
      <c r="L290" s="1"/>
      <c r="M290" s="1"/>
      <c r="N290" s="1"/>
    </row>
    <row r="291" spans="1:14" x14ac:dyDescent="0.25">
      <c r="A291" s="2"/>
      <c r="B291" s="2"/>
      <c r="C291" s="2"/>
      <c r="D291" s="2"/>
      <c r="E291" s="1"/>
      <c r="F291" s="1"/>
      <c r="G291" s="1"/>
      <c r="H291" s="1"/>
      <c r="I291" s="1"/>
      <c r="J291" s="1"/>
      <c r="K291" s="1"/>
      <c r="L291" s="1"/>
      <c r="M291" s="1"/>
      <c r="N291" s="1"/>
    </row>
    <row r="292" spans="1:14" x14ac:dyDescent="0.25">
      <c r="A292" s="2"/>
      <c r="B292" s="2"/>
      <c r="C292" s="2"/>
      <c r="D292" s="2"/>
      <c r="E292" s="1"/>
      <c r="F292" s="1"/>
      <c r="G292" s="1"/>
      <c r="H292" s="1"/>
      <c r="I292" s="1"/>
      <c r="J292" s="1"/>
      <c r="K292" s="1"/>
      <c r="L292" s="1"/>
      <c r="M292" s="1"/>
      <c r="N292" s="1"/>
    </row>
    <row r="293" spans="1:14" x14ac:dyDescent="0.25">
      <c r="A293" s="2"/>
      <c r="B293" s="2"/>
      <c r="C293" s="2"/>
      <c r="D293" s="2"/>
      <c r="E293" s="1"/>
      <c r="F293" s="1"/>
      <c r="G293" s="1"/>
      <c r="H293" s="1"/>
      <c r="I293" s="1"/>
      <c r="J293" s="1"/>
      <c r="K293" s="1"/>
      <c r="L293" s="1"/>
      <c r="M293" s="1"/>
      <c r="N293" s="1"/>
    </row>
    <row r="294" spans="1:14" x14ac:dyDescent="0.25">
      <c r="A294" s="2"/>
      <c r="B294" s="2"/>
      <c r="C294" s="2"/>
      <c r="D294" s="2"/>
      <c r="E294" s="1"/>
      <c r="F294" s="1"/>
      <c r="G294" s="1"/>
      <c r="H294" s="1"/>
      <c r="I294" s="1"/>
      <c r="J294" s="1"/>
      <c r="K294" s="1"/>
      <c r="L294" s="1"/>
      <c r="M294" s="1"/>
      <c r="N294" s="1"/>
    </row>
    <row r="295" spans="1:14" x14ac:dyDescent="0.25">
      <c r="A295" s="2"/>
      <c r="B295" s="2"/>
      <c r="C295" s="2"/>
      <c r="D295" s="2"/>
      <c r="E295" s="1"/>
      <c r="F295" s="1"/>
      <c r="G295" s="1"/>
      <c r="H295" s="1"/>
      <c r="I295" s="1"/>
      <c r="J295" s="1"/>
      <c r="K295" s="1"/>
      <c r="L295" s="1"/>
      <c r="M295" s="1"/>
      <c r="N295" s="1"/>
    </row>
    <row r="296" spans="1:14" x14ac:dyDescent="0.25">
      <c r="A296" s="2"/>
      <c r="B296" s="2"/>
      <c r="C296" s="2"/>
      <c r="D296" s="2"/>
      <c r="E296" s="1"/>
      <c r="F296" s="1"/>
      <c r="G296" s="1"/>
      <c r="H296" s="1"/>
      <c r="I296" s="1"/>
      <c r="J296" s="1"/>
      <c r="K296" s="1"/>
      <c r="L296" s="1"/>
      <c r="M296" s="1"/>
      <c r="N296" s="1"/>
    </row>
    <row r="297" spans="1:14" x14ac:dyDescent="0.25">
      <c r="A297" s="2"/>
      <c r="B297" s="2"/>
      <c r="C297" s="2"/>
      <c r="D297" s="2"/>
      <c r="E297" s="1"/>
      <c r="F297" s="1"/>
      <c r="G297" s="1"/>
      <c r="H297" s="1"/>
      <c r="I297" s="1"/>
      <c r="J297" s="1"/>
      <c r="K297" s="1"/>
      <c r="L297" s="1"/>
      <c r="M297" s="1"/>
      <c r="N297" s="1"/>
    </row>
    <row r="298" spans="1:14" x14ac:dyDescent="0.25">
      <c r="A298" s="2"/>
      <c r="B298" s="2"/>
      <c r="C298" s="2"/>
      <c r="D298" s="2"/>
      <c r="E298" s="1"/>
      <c r="F298" s="1"/>
      <c r="G298" s="1"/>
      <c r="H298" s="1"/>
      <c r="I298" s="1"/>
      <c r="J298" s="1"/>
      <c r="K298" s="1"/>
      <c r="L298" s="1"/>
      <c r="M298" s="1"/>
      <c r="N298" s="1"/>
    </row>
    <row r="299" spans="1:14" x14ac:dyDescent="0.25">
      <c r="A299" s="2"/>
      <c r="B299" s="2"/>
      <c r="C299" s="2"/>
      <c r="D299" s="2"/>
      <c r="E299" s="1"/>
      <c r="F299" s="1"/>
      <c r="G299" s="1"/>
      <c r="H299" s="1"/>
      <c r="I299" s="1"/>
      <c r="J299" s="1"/>
      <c r="K299" s="1"/>
      <c r="L299" s="1"/>
      <c r="M299" s="1"/>
      <c r="N299" s="1"/>
    </row>
    <row r="300" spans="1:14" x14ac:dyDescent="0.25">
      <c r="A300" s="2"/>
      <c r="B300" s="2"/>
      <c r="C300" s="2"/>
      <c r="D300" s="2"/>
      <c r="E300" s="1"/>
      <c r="F300" s="1"/>
      <c r="G300" s="1"/>
      <c r="H300" s="1"/>
      <c r="I300" s="1"/>
      <c r="J300" s="1"/>
      <c r="K300" s="1"/>
      <c r="L300" s="1"/>
      <c r="M300" s="1"/>
      <c r="N300" s="1"/>
    </row>
    <row r="301" spans="1:14" x14ac:dyDescent="0.25">
      <c r="A301" s="2"/>
      <c r="B301" s="2"/>
      <c r="C301" s="2"/>
      <c r="D301" s="2"/>
      <c r="E301" s="1"/>
      <c r="F301" s="1"/>
      <c r="G301" s="1"/>
      <c r="H301" s="1"/>
      <c r="I301" s="1"/>
      <c r="J301" s="1"/>
      <c r="K301" s="1"/>
      <c r="L301" s="1"/>
      <c r="M301" s="1"/>
      <c r="N301" s="1"/>
    </row>
    <row r="302" spans="1:14" x14ac:dyDescent="0.25">
      <c r="A302" s="2"/>
      <c r="B302" s="2"/>
      <c r="C302" s="2"/>
      <c r="D302" s="2"/>
      <c r="E302" s="1"/>
      <c r="F302" s="1"/>
      <c r="G302" s="1"/>
      <c r="H302" s="1"/>
      <c r="I302" s="1"/>
      <c r="J302" s="1"/>
      <c r="K302" s="1"/>
      <c r="L302" s="1"/>
      <c r="M302" s="1"/>
      <c r="N302" s="1"/>
    </row>
    <row r="303" spans="1:14" x14ac:dyDescent="0.25">
      <c r="A303" s="2"/>
      <c r="B303" s="2"/>
      <c r="C303" s="2"/>
      <c r="D303" s="2"/>
      <c r="E303" s="1"/>
      <c r="F303" s="1"/>
      <c r="G303" s="1"/>
      <c r="H303" s="1"/>
      <c r="I303" s="1"/>
      <c r="J303" s="1"/>
      <c r="K303" s="1"/>
      <c r="L303" s="1"/>
      <c r="M303" s="1"/>
      <c r="N303" s="1"/>
    </row>
    <row r="304" spans="1:14" x14ac:dyDescent="0.25">
      <c r="A304" s="2"/>
      <c r="B304" s="2"/>
      <c r="C304" s="2"/>
      <c r="D304" s="2"/>
      <c r="E304" s="1"/>
      <c r="F304" s="1"/>
      <c r="G304" s="1"/>
      <c r="H304" s="1"/>
      <c r="I304" s="1"/>
      <c r="J304" s="1"/>
      <c r="K304" s="1"/>
      <c r="L304" s="1"/>
      <c r="M304" s="1"/>
      <c r="N304" s="1"/>
    </row>
    <row r="305" spans="1:14" x14ac:dyDescent="0.25">
      <c r="A305" s="2"/>
      <c r="B305" s="2"/>
      <c r="C305" s="2"/>
      <c r="D305" s="2"/>
      <c r="E305" s="1"/>
      <c r="F305" s="1"/>
      <c r="G305" s="1"/>
      <c r="H305" s="1"/>
      <c r="I305" s="1"/>
      <c r="J305" s="1"/>
      <c r="K305" s="1"/>
      <c r="L305" s="1"/>
      <c r="M305" s="1"/>
      <c r="N305" s="1"/>
    </row>
    <row r="306" spans="1:14" x14ac:dyDescent="0.25">
      <c r="A306" s="2"/>
      <c r="B306" s="2"/>
      <c r="C306" s="2"/>
      <c r="D306" s="2"/>
      <c r="E306" s="1"/>
      <c r="F306" s="1"/>
      <c r="G306" s="1"/>
      <c r="H306" s="1"/>
      <c r="I306" s="1"/>
      <c r="J306" s="1"/>
      <c r="K306" s="1"/>
      <c r="L306" s="1"/>
      <c r="M306" s="1"/>
      <c r="N306" s="1"/>
    </row>
    <row r="307" spans="1:14" x14ac:dyDescent="0.25">
      <c r="A307" s="2"/>
      <c r="B307" s="2"/>
      <c r="C307" s="2"/>
      <c r="D307" s="2"/>
      <c r="E307" s="1"/>
      <c r="F307" s="1"/>
      <c r="G307" s="1"/>
      <c r="H307" s="1"/>
      <c r="I307" s="1"/>
      <c r="J307" s="1"/>
      <c r="K307" s="1"/>
      <c r="L307" s="1"/>
      <c r="M307" s="1"/>
      <c r="N307" s="1"/>
    </row>
    <row r="308" spans="1:14" x14ac:dyDescent="0.25">
      <c r="A308" s="2"/>
      <c r="B308" s="2"/>
      <c r="C308" s="2"/>
      <c r="D308" s="2"/>
      <c r="E308" s="1"/>
      <c r="F308" s="1"/>
      <c r="G308" s="1"/>
      <c r="H308" s="1"/>
      <c r="I308" s="1"/>
      <c r="J308" s="1"/>
      <c r="K308" s="1"/>
      <c r="L308" s="1"/>
      <c r="M308" s="1"/>
      <c r="N308" s="1"/>
    </row>
    <row r="309" spans="1:14" x14ac:dyDescent="0.25">
      <c r="A309" s="2"/>
      <c r="B309" s="2"/>
      <c r="C309" s="2"/>
      <c r="D309" s="2"/>
      <c r="E309" s="1"/>
      <c r="F309" s="1"/>
      <c r="G309" s="1"/>
      <c r="H309" s="1"/>
      <c r="I309" s="1"/>
      <c r="J309" s="1"/>
      <c r="K309" s="1"/>
      <c r="L309" s="1"/>
      <c r="M309" s="1"/>
      <c r="N309" s="1"/>
    </row>
    <row r="310" spans="1:14" x14ac:dyDescent="0.25">
      <c r="A310" s="2"/>
      <c r="B310" s="2"/>
      <c r="C310" s="2"/>
      <c r="D310" s="2"/>
      <c r="E310" s="1"/>
      <c r="F310" s="1"/>
      <c r="G310" s="1"/>
      <c r="H310" s="1"/>
      <c r="I310" s="1"/>
      <c r="J310" s="1"/>
      <c r="K310" s="1"/>
      <c r="L310" s="1"/>
      <c r="M310" s="1"/>
      <c r="N310" s="1"/>
    </row>
    <row r="311" spans="1:14" x14ac:dyDescent="0.25">
      <c r="A311" s="2"/>
      <c r="B311" s="2"/>
      <c r="C311" s="2"/>
      <c r="D311" s="2"/>
      <c r="E311" s="1"/>
      <c r="F311" s="1"/>
      <c r="G311" s="1"/>
      <c r="H311" s="1"/>
      <c r="I311" s="1"/>
      <c r="J311" s="1"/>
      <c r="K311" s="1"/>
      <c r="L311" s="1"/>
      <c r="M311" s="1"/>
      <c r="N311" s="1"/>
    </row>
    <row r="312" spans="1:14" x14ac:dyDescent="0.25">
      <c r="A312" s="2"/>
      <c r="B312" s="2"/>
      <c r="C312" s="2"/>
      <c r="D312" s="2"/>
      <c r="E312" s="1"/>
      <c r="F312" s="1"/>
      <c r="G312" s="1"/>
      <c r="H312" s="1"/>
      <c r="I312" s="1"/>
      <c r="J312" s="1"/>
      <c r="K312" s="1"/>
      <c r="L312" s="1"/>
      <c r="M312" s="1"/>
      <c r="N312" s="1"/>
    </row>
    <row r="313" spans="1:14" x14ac:dyDescent="0.25">
      <c r="A313" s="2"/>
      <c r="B313" s="2"/>
      <c r="C313" s="2"/>
      <c r="D313" s="2"/>
      <c r="E313" s="1"/>
      <c r="F313" s="1"/>
      <c r="G313" s="1"/>
      <c r="H313" s="1"/>
      <c r="I313" s="1"/>
      <c r="J313" s="1"/>
      <c r="K313" s="1"/>
      <c r="L313" s="1"/>
      <c r="M313" s="1"/>
      <c r="N313" s="1"/>
    </row>
    <row r="314" spans="1:14" x14ac:dyDescent="0.25">
      <c r="A314" s="2"/>
      <c r="B314" s="2"/>
      <c r="C314" s="2"/>
      <c r="D314" s="2"/>
      <c r="E314" s="1"/>
      <c r="F314" s="1"/>
      <c r="G314" s="1"/>
      <c r="H314" s="1"/>
      <c r="I314" s="1"/>
      <c r="J314" s="1"/>
      <c r="K314" s="1"/>
      <c r="L314" s="1"/>
      <c r="M314" s="1"/>
      <c r="N314" s="1"/>
    </row>
    <row r="315" spans="1:14" x14ac:dyDescent="0.25">
      <c r="A315" s="2"/>
      <c r="B315" s="2"/>
      <c r="C315" s="2"/>
      <c r="D315" s="2"/>
      <c r="E315" s="1"/>
      <c r="F315" s="1"/>
      <c r="G315" s="1"/>
      <c r="H315" s="1"/>
      <c r="I315" s="1"/>
      <c r="J315" s="1"/>
      <c r="K315" s="1"/>
      <c r="L315" s="1"/>
      <c r="M315" s="1"/>
      <c r="N315" s="1"/>
    </row>
    <row r="316" spans="1:14" x14ac:dyDescent="0.25">
      <c r="A316" s="2"/>
      <c r="B316" s="2"/>
      <c r="C316" s="2"/>
      <c r="D316" s="2"/>
      <c r="E316" s="1"/>
      <c r="F316" s="1"/>
      <c r="G316" s="1"/>
      <c r="H316" s="1"/>
      <c r="I316" s="1"/>
      <c r="J316" s="1"/>
      <c r="K316" s="1"/>
      <c r="L316" s="1"/>
      <c r="M316" s="1"/>
      <c r="N316" s="1"/>
    </row>
    <row r="317" spans="1:14" x14ac:dyDescent="0.25">
      <c r="A317" s="2"/>
      <c r="B317" s="2"/>
      <c r="C317" s="2"/>
      <c r="D317" s="2"/>
      <c r="E317" s="1"/>
      <c r="F317" s="1"/>
      <c r="G317" s="1"/>
      <c r="H317" s="1"/>
      <c r="I317" s="1"/>
      <c r="J317" s="1"/>
      <c r="K317" s="1"/>
      <c r="L317" s="1"/>
      <c r="M317" s="1"/>
      <c r="N317" s="1"/>
    </row>
    <row r="318" spans="1:14" x14ac:dyDescent="0.25">
      <c r="A318" s="2"/>
      <c r="B318" s="2"/>
      <c r="C318" s="2"/>
      <c r="D318" s="2"/>
      <c r="E318" s="1"/>
      <c r="F318" s="1"/>
      <c r="G318" s="1"/>
      <c r="H318" s="1"/>
      <c r="I318" s="1"/>
      <c r="J318" s="1"/>
      <c r="K318" s="1"/>
      <c r="L318" s="1"/>
      <c r="M318" s="1"/>
      <c r="N318" s="1"/>
    </row>
    <row r="319" spans="1:14" x14ac:dyDescent="0.25">
      <c r="A319" s="2"/>
      <c r="B319" s="2"/>
      <c r="C319" s="2"/>
      <c r="D319" s="2"/>
      <c r="E319" s="1"/>
      <c r="F319" s="1"/>
      <c r="G319" s="1"/>
      <c r="H319" s="1"/>
      <c r="I319" s="1"/>
      <c r="J319" s="1"/>
      <c r="K319" s="1"/>
      <c r="L319" s="1"/>
      <c r="M319" s="1"/>
      <c r="N319" s="1"/>
    </row>
    <row r="320" spans="1:14" x14ac:dyDescent="0.25">
      <c r="A320" s="2"/>
      <c r="B320" s="2"/>
      <c r="C320" s="2"/>
      <c r="D320" s="2"/>
      <c r="E320" s="1"/>
      <c r="F320" s="1"/>
      <c r="G320" s="1"/>
      <c r="H320" s="1"/>
      <c r="I320" s="1"/>
      <c r="J320" s="1"/>
      <c r="K320" s="1"/>
      <c r="L320" s="1"/>
      <c r="M320" s="1"/>
      <c r="N320" s="1"/>
    </row>
    <row r="321" spans="1:14" x14ac:dyDescent="0.25">
      <c r="A321" s="2"/>
      <c r="B321" s="2"/>
      <c r="C321" s="2"/>
      <c r="D321" s="2"/>
      <c r="E321" s="1"/>
      <c r="F321" s="1"/>
      <c r="G321" s="1"/>
      <c r="H321" s="1"/>
      <c r="I321" s="1"/>
      <c r="J321" s="1"/>
      <c r="K321" s="1"/>
      <c r="L321" s="1"/>
      <c r="M321" s="1"/>
      <c r="N321" s="1"/>
    </row>
    <row r="322" spans="1:14" x14ac:dyDescent="0.25">
      <c r="A322" s="2"/>
      <c r="B322" s="2"/>
      <c r="C322" s="2"/>
      <c r="D322" s="2"/>
      <c r="E322" s="1"/>
      <c r="F322" s="1"/>
      <c r="G322" s="1"/>
      <c r="H322" s="1"/>
      <c r="I322" s="1"/>
      <c r="J322" s="1"/>
      <c r="K322" s="1"/>
      <c r="L322" s="1"/>
      <c r="M322" s="1"/>
      <c r="N322" s="1"/>
    </row>
    <row r="323" spans="1:14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</row>
    <row r="324" spans="1:14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</row>
    <row r="325" spans="1:14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</row>
  </sheetData>
  <mergeCells count="78">
    <mergeCell ref="B11:C11"/>
    <mergeCell ref="B12:C12"/>
    <mergeCell ref="A39:D39"/>
    <mergeCell ref="A35:D35"/>
    <mergeCell ref="A28:D28"/>
    <mergeCell ref="A26:D26"/>
    <mergeCell ref="A27:D27"/>
    <mergeCell ref="A34:B34"/>
    <mergeCell ref="A36:D36"/>
    <mergeCell ref="A37:D37"/>
    <mergeCell ref="A38:D38"/>
    <mergeCell ref="A70:D70"/>
    <mergeCell ref="A67:D67"/>
    <mergeCell ref="A54:D54"/>
    <mergeCell ref="A50:D50"/>
    <mergeCell ref="A51:D51"/>
    <mergeCell ref="A52:D52"/>
    <mergeCell ref="A66:B66"/>
    <mergeCell ref="A68:D68"/>
    <mergeCell ref="A69:D69"/>
    <mergeCell ref="A49:B49"/>
    <mergeCell ref="A53:D53"/>
    <mergeCell ref="A77:D77"/>
    <mergeCell ref="A119:C119"/>
    <mergeCell ref="A71:D71"/>
    <mergeCell ref="B72:C72"/>
    <mergeCell ref="B74:C74"/>
    <mergeCell ref="B75:C75"/>
    <mergeCell ref="A76:C76"/>
    <mergeCell ref="A90:D90"/>
    <mergeCell ref="A88:D88"/>
    <mergeCell ref="A86:D86"/>
    <mergeCell ref="B73:C73"/>
    <mergeCell ref="A89:D89"/>
    <mergeCell ref="A85:B85"/>
    <mergeCell ref="A98:B98"/>
    <mergeCell ref="A120:D120"/>
    <mergeCell ref="A108:D108"/>
    <mergeCell ref="A106:D106"/>
    <mergeCell ref="A99:D99"/>
    <mergeCell ref="A107:D107"/>
    <mergeCell ref="B100:C100"/>
    <mergeCell ref="B101:C101"/>
    <mergeCell ref="B102:C102"/>
    <mergeCell ref="B103:C103"/>
    <mergeCell ref="B105:C105"/>
    <mergeCell ref="B104:C104"/>
    <mergeCell ref="B109:D109"/>
    <mergeCell ref="A113:B113"/>
    <mergeCell ref="A118:B118"/>
    <mergeCell ref="A1:D1"/>
    <mergeCell ref="A3:D3"/>
    <mergeCell ref="A16:D16"/>
    <mergeCell ref="B25:C25"/>
    <mergeCell ref="A2:D2"/>
    <mergeCell ref="A6:D6"/>
    <mergeCell ref="B7:C7"/>
    <mergeCell ref="A15:D15"/>
    <mergeCell ref="A13:D13"/>
    <mergeCell ref="B8:C8"/>
    <mergeCell ref="B9:C9"/>
    <mergeCell ref="B10:C10"/>
    <mergeCell ref="A4:B4"/>
    <mergeCell ref="C4:D4"/>
    <mergeCell ref="A14:D14"/>
    <mergeCell ref="A5:D5"/>
    <mergeCell ref="A132:C132"/>
    <mergeCell ref="A121:D121"/>
    <mergeCell ref="A122:D122"/>
    <mergeCell ref="A124:D124"/>
    <mergeCell ref="B125:C125"/>
    <mergeCell ref="B126:C126"/>
    <mergeCell ref="B127:C127"/>
    <mergeCell ref="B128:C128"/>
    <mergeCell ref="B129:C129"/>
    <mergeCell ref="A130:C130"/>
    <mergeCell ref="B131:C131"/>
    <mergeCell ref="A123:D123"/>
  </mergeCells>
  <printOptions horizontalCentered="1"/>
  <pageMargins left="0.43307086614173229" right="0.43307086614173229" top="0.9055118110236221" bottom="0.70866141732283472" header="0.31496062992125984" footer="0.31496062992125984"/>
  <pageSetup paperSize="9" scale="83" fitToHeight="0" orientation="portrait" r:id="rId1"/>
  <headerFooter alignWithMargins="0"/>
  <rowBreaks count="1" manualBreakCount="1">
    <brk id="50" max="16383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25"/>
  <sheetViews>
    <sheetView topLeftCell="A49" zoomScaleNormal="100" zoomScaleSheetLayoutView="100" workbookViewId="0">
      <selection activeCell="A49" sqref="A1:XFD1048576"/>
    </sheetView>
  </sheetViews>
  <sheetFormatPr defaultColWidth="9.140625" defaultRowHeight="15" x14ac:dyDescent="0.25"/>
  <cols>
    <col min="1" max="1" width="15.28515625" style="364" customWidth="1"/>
    <col min="2" max="2" width="56.7109375" style="364" customWidth="1"/>
    <col min="3" max="3" width="13.42578125" style="364" customWidth="1"/>
    <col min="4" max="4" width="26.85546875" style="364" customWidth="1"/>
    <col min="5" max="5" width="43.5703125" style="364" bestFit="1" customWidth="1"/>
    <col min="6" max="6" width="25.85546875" style="364" bestFit="1" customWidth="1"/>
    <col min="7" max="7" width="112.42578125" style="364" customWidth="1"/>
    <col min="8" max="8" width="9.140625" style="364"/>
    <col min="9" max="9" width="16.140625" style="364" bestFit="1" customWidth="1"/>
    <col min="10" max="16384" width="9.140625" style="364"/>
  </cols>
  <sheetData>
    <row r="1" spans="1:14" ht="15" customHeight="1" x14ac:dyDescent="0.25">
      <c r="A1" s="620" t="s">
        <v>586</v>
      </c>
      <c r="B1" s="620"/>
      <c r="C1" s="620"/>
      <c r="D1" s="620"/>
      <c r="E1" s="28"/>
      <c r="F1" s="365"/>
      <c r="G1" s="365"/>
      <c r="H1" s="365"/>
      <c r="I1" s="365"/>
      <c r="J1" s="365"/>
      <c r="K1" s="365"/>
      <c r="L1" s="365"/>
      <c r="M1" s="365"/>
      <c r="N1" s="365"/>
    </row>
    <row r="2" spans="1:14" ht="15" customHeight="1" thickBot="1" x14ac:dyDescent="0.3">
      <c r="A2" s="620" t="s">
        <v>584</v>
      </c>
      <c r="B2" s="620"/>
      <c r="C2" s="620"/>
      <c r="D2" s="620"/>
      <c r="E2" s="365"/>
      <c r="F2" s="365"/>
      <c r="G2" s="365"/>
      <c r="H2" s="365"/>
      <c r="I2" s="365"/>
      <c r="J2" s="365"/>
      <c r="K2" s="365"/>
      <c r="L2" s="365"/>
      <c r="M2" s="365"/>
      <c r="N2" s="365"/>
    </row>
    <row r="3" spans="1:14" ht="21.75" customHeight="1" x14ac:dyDescent="0.25">
      <c r="A3" s="621" t="s">
        <v>95</v>
      </c>
      <c r="B3" s="622"/>
      <c r="C3" s="622"/>
      <c r="D3" s="623"/>
      <c r="E3" s="365"/>
      <c r="F3" s="365"/>
      <c r="G3" s="365"/>
      <c r="H3" s="365"/>
      <c r="I3" s="365"/>
      <c r="J3" s="365"/>
      <c r="K3" s="365"/>
      <c r="L3" s="365"/>
      <c r="M3" s="365"/>
      <c r="N3" s="365"/>
    </row>
    <row r="4" spans="1:14" x14ac:dyDescent="0.25">
      <c r="A4" s="624" t="s">
        <v>365</v>
      </c>
      <c r="B4" s="625"/>
      <c r="C4" s="626" t="s">
        <v>366</v>
      </c>
      <c r="D4" s="625"/>
      <c r="E4" s="365"/>
      <c r="F4" s="365"/>
      <c r="G4" s="365"/>
      <c r="H4" s="365"/>
      <c r="I4" s="365"/>
      <c r="J4" s="365"/>
      <c r="K4" s="365"/>
      <c r="L4" s="365"/>
      <c r="M4" s="365"/>
      <c r="N4" s="365"/>
    </row>
    <row r="5" spans="1:14" x14ac:dyDescent="0.25">
      <c r="A5" s="618" t="s">
        <v>316</v>
      </c>
      <c r="B5" s="590"/>
      <c r="C5" s="590"/>
      <c r="D5" s="619"/>
      <c r="E5" s="365"/>
      <c r="F5" s="365"/>
      <c r="G5" s="365"/>
      <c r="H5" s="365"/>
      <c r="I5" s="365"/>
      <c r="J5" s="365"/>
      <c r="K5" s="365"/>
      <c r="L5" s="365"/>
      <c r="M5" s="365"/>
      <c r="N5" s="365"/>
    </row>
    <row r="6" spans="1:14" ht="15.75" x14ac:dyDescent="0.25">
      <c r="A6" s="606" t="s">
        <v>317</v>
      </c>
      <c r="B6" s="607"/>
      <c r="C6" s="607"/>
      <c r="D6" s="608"/>
      <c r="E6" s="365"/>
      <c r="H6" s="365"/>
      <c r="I6" s="365"/>
      <c r="J6" s="365"/>
      <c r="K6" s="365"/>
      <c r="L6" s="365"/>
      <c r="M6" s="365"/>
      <c r="N6" s="365"/>
    </row>
    <row r="7" spans="1:14" x14ac:dyDescent="0.25">
      <c r="A7" s="476">
        <v>1</v>
      </c>
      <c r="B7" s="609" t="s">
        <v>318</v>
      </c>
      <c r="C7" s="609"/>
      <c r="D7" s="293" t="s">
        <v>327</v>
      </c>
      <c r="E7" s="365"/>
      <c r="H7" s="365"/>
      <c r="I7" s="365"/>
      <c r="J7" s="365"/>
      <c r="K7" s="365"/>
      <c r="L7" s="365"/>
      <c r="M7" s="365"/>
      <c r="N7" s="365"/>
    </row>
    <row r="8" spans="1:14" x14ac:dyDescent="0.25">
      <c r="A8" s="476">
        <v>2</v>
      </c>
      <c r="B8" s="609" t="s">
        <v>320</v>
      </c>
      <c r="C8" s="609"/>
      <c r="D8" s="269" t="s">
        <v>328</v>
      </c>
      <c r="E8" s="365"/>
      <c r="H8" s="365"/>
      <c r="I8" s="365"/>
      <c r="J8" s="365"/>
      <c r="K8" s="365"/>
      <c r="L8" s="365"/>
      <c r="M8" s="365"/>
      <c r="N8" s="365"/>
    </row>
    <row r="9" spans="1:14" x14ac:dyDescent="0.25">
      <c r="A9" s="476">
        <v>3</v>
      </c>
      <c r="B9" s="610" t="s">
        <v>18</v>
      </c>
      <c r="C9" s="610"/>
      <c r="D9" s="252">
        <v>0</v>
      </c>
      <c r="E9" s="365"/>
      <c r="H9" s="365"/>
      <c r="I9" s="365"/>
      <c r="J9" s="365"/>
      <c r="K9" s="365"/>
      <c r="L9" s="365"/>
      <c r="M9" s="365"/>
      <c r="N9" s="365"/>
    </row>
    <row r="10" spans="1:14" x14ac:dyDescent="0.25">
      <c r="A10" s="476">
        <v>4</v>
      </c>
      <c r="B10" s="610" t="s">
        <v>322</v>
      </c>
      <c r="C10" s="610"/>
      <c r="D10" s="269" t="s">
        <v>330</v>
      </c>
      <c r="E10" s="365"/>
      <c r="H10" s="365"/>
      <c r="I10" s="365"/>
      <c r="J10" s="365"/>
      <c r="K10" s="365"/>
      <c r="L10" s="365"/>
      <c r="M10" s="365"/>
      <c r="N10" s="365"/>
    </row>
    <row r="11" spans="1:14" x14ac:dyDescent="0.25">
      <c r="A11" s="476">
        <v>5</v>
      </c>
      <c r="B11" s="611" t="s">
        <v>323</v>
      </c>
      <c r="C11" s="611"/>
      <c r="D11" s="269" t="s">
        <v>393</v>
      </c>
      <c r="E11" s="365"/>
      <c r="H11" s="365"/>
      <c r="I11" s="365"/>
      <c r="J11" s="365"/>
      <c r="K11" s="365"/>
      <c r="L11" s="365"/>
      <c r="M11" s="365"/>
      <c r="N11" s="365"/>
    </row>
    <row r="12" spans="1:14" x14ac:dyDescent="0.25">
      <c r="A12" s="476">
        <v>6</v>
      </c>
      <c r="B12" s="566" t="s">
        <v>324</v>
      </c>
      <c r="C12" s="566"/>
      <c r="D12" s="294">
        <v>44927</v>
      </c>
      <c r="E12" s="365"/>
      <c r="H12" s="365"/>
      <c r="I12" s="365"/>
      <c r="J12" s="365"/>
      <c r="K12" s="365"/>
      <c r="L12" s="365"/>
      <c r="M12" s="365"/>
      <c r="N12" s="365"/>
    </row>
    <row r="13" spans="1:14" x14ac:dyDescent="0.25">
      <c r="A13" s="612"/>
      <c r="B13" s="613"/>
      <c r="C13" s="613"/>
      <c r="D13" s="614"/>
      <c r="E13" s="365"/>
      <c r="H13" s="365"/>
      <c r="I13" s="365"/>
      <c r="J13" s="365"/>
      <c r="K13" s="365"/>
      <c r="L13" s="365"/>
      <c r="M13" s="365"/>
      <c r="N13" s="365"/>
    </row>
    <row r="14" spans="1:14" x14ac:dyDescent="0.25">
      <c r="A14" s="556" t="s">
        <v>325</v>
      </c>
      <c r="B14" s="557"/>
      <c r="C14" s="557"/>
      <c r="D14" s="558"/>
      <c r="E14" s="365"/>
      <c r="H14" s="365"/>
      <c r="I14" s="365"/>
      <c r="J14" s="365"/>
      <c r="K14" s="365"/>
      <c r="L14" s="365"/>
      <c r="M14" s="365"/>
      <c r="N14" s="365"/>
    </row>
    <row r="15" spans="1:14" x14ac:dyDescent="0.25">
      <c r="A15" s="556" t="s">
        <v>326</v>
      </c>
      <c r="B15" s="557"/>
      <c r="C15" s="557"/>
      <c r="D15" s="558"/>
      <c r="E15" s="365"/>
      <c r="H15" s="365"/>
      <c r="I15" s="365"/>
      <c r="J15" s="365"/>
      <c r="K15" s="365"/>
      <c r="L15" s="365"/>
      <c r="M15" s="365"/>
      <c r="N15" s="365"/>
    </row>
    <row r="16" spans="1:14" x14ac:dyDescent="0.25">
      <c r="A16" s="615"/>
      <c r="B16" s="616"/>
      <c r="C16" s="616"/>
      <c r="D16" s="617"/>
      <c r="E16" s="365"/>
      <c r="F16" s="365"/>
      <c r="G16" s="365"/>
      <c r="H16" s="365"/>
      <c r="I16" s="365"/>
      <c r="J16" s="365"/>
      <c r="K16" s="365"/>
      <c r="L16" s="365"/>
      <c r="M16" s="365"/>
      <c r="N16" s="365"/>
    </row>
    <row r="17" spans="1:14" x14ac:dyDescent="0.25">
      <c r="A17" s="261" t="s">
        <v>31</v>
      </c>
      <c r="B17" s="475" t="s">
        <v>24</v>
      </c>
      <c r="C17" s="479" t="s">
        <v>4</v>
      </c>
      <c r="D17" s="263" t="s">
        <v>5</v>
      </c>
      <c r="E17" s="365"/>
      <c r="F17" s="77"/>
      <c r="G17" s="365"/>
      <c r="H17" s="365"/>
      <c r="I17" s="365"/>
      <c r="J17" s="365"/>
      <c r="K17" s="365"/>
      <c r="L17" s="365"/>
      <c r="M17" s="365"/>
      <c r="N17" s="365"/>
    </row>
    <row r="18" spans="1:14" x14ac:dyDescent="0.25">
      <c r="A18" s="476" t="s">
        <v>0</v>
      </c>
      <c r="B18" s="272" t="s">
        <v>40</v>
      </c>
      <c r="C18" s="477">
        <v>1</v>
      </c>
      <c r="D18" s="274">
        <f>D9</f>
        <v>0</v>
      </c>
      <c r="E18" s="365"/>
      <c r="F18" s="365"/>
      <c r="G18" s="365"/>
      <c r="H18" s="365"/>
      <c r="I18" s="365"/>
      <c r="J18" s="365"/>
      <c r="K18" s="365"/>
      <c r="L18" s="365"/>
      <c r="M18" s="365"/>
      <c r="N18" s="365"/>
    </row>
    <row r="19" spans="1:14" x14ac:dyDescent="0.25">
      <c r="A19" s="476" t="s">
        <v>1</v>
      </c>
      <c r="B19" s="272" t="s">
        <v>41</v>
      </c>
      <c r="C19" s="275">
        <v>0</v>
      </c>
      <c r="D19" s="274">
        <f>C19*$D$18</f>
        <v>0</v>
      </c>
      <c r="E19" s="365"/>
      <c r="F19" s="365"/>
      <c r="G19" s="365"/>
      <c r="H19" s="365"/>
      <c r="I19" s="365"/>
      <c r="J19" s="365"/>
      <c r="K19" s="365"/>
      <c r="L19" s="365"/>
      <c r="M19" s="365"/>
      <c r="N19" s="365"/>
    </row>
    <row r="20" spans="1:14" x14ac:dyDescent="0.25">
      <c r="A20" s="476" t="s">
        <v>2</v>
      </c>
      <c r="B20" s="272" t="s">
        <v>42</v>
      </c>
      <c r="C20" s="275">
        <v>0.4</v>
      </c>
      <c r="D20" s="274">
        <f t="shared" ref="D20:D24" si="0">C20*$D$18</f>
        <v>0</v>
      </c>
      <c r="E20" s="365"/>
      <c r="F20" s="365"/>
      <c r="G20" s="365"/>
      <c r="H20" s="365"/>
      <c r="I20" s="365"/>
      <c r="J20" s="365"/>
      <c r="K20" s="365"/>
      <c r="L20" s="365"/>
      <c r="M20" s="365"/>
      <c r="N20" s="365"/>
    </row>
    <row r="21" spans="1:14" x14ac:dyDescent="0.25">
      <c r="A21" s="476" t="s">
        <v>3</v>
      </c>
      <c r="B21" s="282" t="s">
        <v>43</v>
      </c>
      <c r="C21" s="275">
        <v>0</v>
      </c>
      <c r="D21" s="274">
        <f t="shared" si="0"/>
        <v>0</v>
      </c>
      <c r="E21" s="365"/>
      <c r="F21" s="77"/>
      <c r="G21" s="365"/>
      <c r="H21" s="365"/>
      <c r="I21" s="365"/>
      <c r="J21" s="365"/>
      <c r="K21" s="365"/>
      <c r="L21" s="365"/>
      <c r="M21" s="365"/>
      <c r="N21" s="365"/>
    </row>
    <row r="22" spans="1:14" x14ac:dyDescent="0.25">
      <c r="A22" s="476" t="s">
        <v>7</v>
      </c>
      <c r="B22" s="272" t="s">
        <v>21</v>
      </c>
      <c r="C22" s="275">
        <v>0</v>
      </c>
      <c r="D22" s="274">
        <f t="shared" si="0"/>
        <v>0</v>
      </c>
      <c r="E22" s="365"/>
      <c r="F22" s="365"/>
      <c r="G22" s="365"/>
      <c r="H22" s="365"/>
      <c r="I22" s="365"/>
      <c r="J22" s="365"/>
      <c r="K22" s="365"/>
      <c r="L22" s="365"/>
      <c r="M22" s="365"/>
      <c r="N22" s="365"/>
    </row>
    <row r="23" spans="1:14" x14ac:dyDescent="0.25">
      <c r="A23" s="476" t="s">
        <v>8</v>
      </c>
      <c r="B23" s="272" t="s">
        <v>22</v>
      </c>
      <c r="C23" s="275">
        <v>0</v>
      </c>
      <c r="D23" s="274">
        <f t="shared" si="0"/>
        <v>0</v>
      </c>
      <c r="E23" s="365"/>
      <c r="F23" s="365"/>
      <c r="G23" s="365"/>
      <c r="H23" s="365"/>
      <c r="I23" s="365"/>
      <c r="J23" s="365"/>
      <c r="K23" s="365"/>
      <c r="L23" s="365"/>
      <c r="M23" s="365"/>
      <c r="N23" s="365"/>
    </row>
    <row r="24" spans="1:14" x14ac:dyDescent="0.25">
      <c r="A24" s="476" t="s">
        <v>19</v>
      </c>
      <c r="B24" s="272" t="s">
        <v>23</v>
      </c>
      <c r="C24" s="275">
        <v>0</v>
      </c>
      <c r="D24" s="274">
        <f t="shared" si="0"/>
        <v>0</v>
      </c>
      <c r="E24" s="365"/>
      <c r="F24" s="365"/>
      <c r="G24" s="365"/>
      <c r="H24" s="365"/>
      <c r="I24" s="365"/>
      <c r="J24" s="365"/>
      <c r="K24" s="365"/>
      <c r="L24" s="365"/>
      <c r="M24" s="365"/>
      <c r="N24" s="365"/>
    </row>
    <row r="25" spans="1:14" x14ac:dyDescent="0.25">
      <c r="A25" s="85"/>
      <c r="B25" s="605" t="s">
        <v>6</v>
      </c>
      <c r="C25" s="605"/>
      <c r="D25" s="82">
        <f>SUM(D18:D24)</f>
        <v>0</v>
      </c>
      <c r="E25" s="365"/>
      <c r="F25" s="365"/>
      <c r="G25" s="365"/>
      <c r="H25" s="365"/>
      <c r="I25" s="365"/>
      <c r="J25" s="365"/>
      <c r="K25" s="365"/>
      <c r="L25" s="365"/>
      <c r="M25" s="365"/>
      <c r="N25" s="365"/>
    </row>
    <row r="26" spans="1:14" x14ac:dyDescent="0.25">
      <c r="A26" s="628"/>
      <c r="B26" s="629"/>
      <c r="C26" s="629"/>
      <c r="D26" s="630"/>
      <c r="E26" s="365"/>
      <c r="F26" s="365"/>
      <c r="G26" s="365"/>
      <c r="H26" s="365"/>
      <c r="I26" s="365"/>
      <c r="J26" s="365"/>
      <c r="K26" s="365"/>
      <c r="L26" s="365"/>
      <c r="M26" s="365"/>
      <c r="N26" s="365"/>
    </row>
    <row r="27" spans="1:14" ht="30.75" customHeight="1" x14ac:dyDescent="0.25">
      <c r="A27" s="556" t="s">
        <v>116</v>
      </c>
      <c r="B27" s="557"/>
      <c r="C27" s="557"/>
      <c r="D27" s="558"/>
      <c r="E27" s="365"/>
      <c r="F27" s="365"/>
      <c r="G27" s="365"/>
      <c r="H27" s="365"/>
      <c r="I27" s="365"/>
      <c r="J27" s="365"/>
      <c r="K27" s="365"/>
      <c r="L27" s="365"/>
      <c r="M27" s="365"/>
      <c r="N27" s="365"/>
    </row>
    <row r="28" spans="1:14" x14ac:dyDescent="0.25">
      <c r="A28" s="628"/>
      <c r="B28" s="629"/>
      <c r="C28" s="629"/>
      <c r="D28" s="630"/>
      <c r="E28" s="365"/>
      <c r="F28" s="365"/>
      <c r="G28" s="365"/>
      <c r="H28" s="365"/>
      <c r="I28" s="365"/>
      <c r="J28" s="365"/>
      <c r="K28" s="365"/>
      <c r="L28" s="365"/>
      <c r="M28" s="365"/>
      <c r="N28" s="365"/>
    </row>
    <row r="29" spans="1:14" x14ac:dyDescent="0.25">
      <c r="A29" s="261" t="s">
        <v>32</v>
      </c>
      <c r="B29" s="258" t="s">
        <v>59</v>
      </c>
      <c r="C29" s="257"/>
      <c r="D29" s="270"/>
      <c r="E29" s="365"/>
      <c r="F29" s="365"/>
      <c r="G29" s="365"/>
      <c r="H29" s="365"/>
      <c r="I29" s="365"/>
      <c r="J29" s="365"/>
      <c r="K29" s="365"/>
      <c r="L29" s="365"/>
      <c r="M29" s="365"/>
      <c r="N29" s="365"/>
    </row>
    <row r="30" spans="1:14" x14ac:dyDescent="0.25">
      <c r="A30" s="261" t="s">
        <v>60</v>
      </c>
      <c r="B30" s="369" t="s">
        <v>368</v>
      </c>
      <c r="C30" s="479" t="s">
        <v>4</v>
      </c>
      <c r="D30" s="263" t="s">
        <v>16</v>
      </c>
      <c r="E30" s="365"/>
      <c r="F30" s="365"/>
      <c r="G30" s="365"/>
      <c r="H30" s="365"/>
      <c r="I30" s="365"/>
      <c r="J30" s="365"/>
      <c r="K30" s="365"/>
      <c r="L30" s="365"/>
      <c r="M30" s="365"/>
      <c r="N30" s="365"/>
    </row>
    <row r="31" spans="1:14" x14ac:dyDescent="0.25">
      <c r="A31" s="280" t="s">
        <v>0</v>
      </c>
      <c r="B31" s="278" t="s">
        <v>39</v>
      </c>
      <c r="C31" s="285">
        <v>8.3299999999999999E-2</v>
      </c>
      <c r="D31" s="279">
        <f>$D$25*C31</f>
        <v>0</v>
      </c>
      <c r="E31" s="365"/>
      <c r="F31" s="365"/>
      <c r="G31" s="365"/>
      <c r="H31" s="365"/>
      <c r="I31" s="365"/>
      <c r="J31" s="365"/>
      <c r="K31" s="365"/>
      <c r="L31" s="365"/>
      <c r="M31" s="365"/>
      <c r="N31" s="365"/>
    </row>
    <row r="32" spans="1:14" x14ac:dyDescent="0.25">
      <c r="A32" s="280" t="s">
        <v>1</v>
      </c>
      <c r="B32" s="278" t="s">
        <v>84</v>
      </c>
      <c r="C32" s="285">
        <v>8.3299999999999999E-2</v>
      </c>
      <c r="D32" s="279">
        <f t="shared" ref="D32:D33" si="1">$D$25*C32</f>
        <v>0</v>
      </c>
      <c r="E32" s="365"/>
      <c r="F32" s="365"/>
      <c r="G32" s="365"/>
      <c r="H32" s="365"/>
      <c r="I32" s="365"/>
      <c r="J32" s="365"/>
      <c r="K32" s="365"/>
      <c r="L32" s="365"/>
      <c r="M32" s="365"/>
      <c r="N32" s="365"/>
    </row>
    <row r="33" spans="1:14" x14ac:dyDescent="0.25">
      <c r="A33" s="280" t="s">
        <v>2</v>
      </c>
      <c r="B33" s="278" t="s">
        <v>85</v>
      </c>
      <c r="C33" s="345">
        <v>2.7799999999999998E-2</v>
      </c>
      <c r="D33" s="279">
        <f t="shared" si="1"/>
        <v>0</v>
      </c>
      <c r="E33" s="365"/>
      <c r="F33" s="365"/>
      <c r="G33" s="365"/>
      <c r="H33" s="365"/>
      <c r="I33" s="365"/>
      <c r="J33" s="365"/>
      <c r="K33" s="365"/>
      <c r="L33" s="365"/>
      <c r="M33" s="365"/>
      <c r="N33" s="365"/>
    </row>
    <row r="34" spans="1:14" x14ac:dyDescent="0.25">
      <c r="A34" s="585" t="s">
        <v>29</v>
      </c>
      <c r="B34" s="586"/>
      <c r="C34" s="86">
        <f>SUM(C31:C33)</f>
        <v>0.19439999999999999</v>
      </c>
      <c r="D34" s="84">
        <f>SUM(D31:D33)</f>
        <v>0</v>
      </c>
      <c r="E34" s="365"/>
      <c r="F34" s="365"/>
      <c r="G34" s="365"/>
      <c r="H34" s="365"/>
      <c r="I34" s="365"/>
      <c r="J34" s="365"/>
      <c r="K34" s="365"/>
      <c r="L34" s="365"/>
      <c r="M34" s="365"/>
      <c r="N34" s="365"/>
    </row>
    <row r="35" spans="1:14" x14ac:dyDescent="0.25">
      <c r="A35" s="567"/>
      <c r="B35" s="568"/>
      <c r="C35" s="568"/>
      <c r="D35" s="627"/>
      <c r="E35" s="365"/>
      <c r="F35" s="365"/>
      <c r="G35" s="365"/>
      <c r="H35" s="365"/>
      <c r="I35" s="365"/>
      <c r="J35" s="365"/>
      <c r="K35" s="365"/>
      <c r="L35" s="365"/>
      <c r="M35" s="365"/>
      <c r="N35" s="365"/>
    </row>
    <row r="36" spans="1:14" ht="27.75" customHeight="1" x14ac:dyDescent="0.25">
      <c r="A36" s="556" t="s">
        <v>86</v>
      </c>
      <c r="B36" s="557"/>
      <c r="C36" s="557"/>
      <c r="D36" s="558"/>
      <c r="E36" s="365"/>
      <c r="F36" s="365"/>
      <c r="G36" s="365"/>
      <c r="H36" s="365"/>
      <c r="I36" s="365"/>
      <c r="J36" s="365"/>
      <c r="K36" s="365"/>
      <c r="L36" s="365"/>
      <c r="M36" s="365"/>
      <c r="N36" s="365"/>
    </row>
    <row r="37" spans="1:14" ht="30" customHeight="1" x14ac:dyDescent="0.25">
      <c r="A37" s="556" t="s">
        <v>117</v>
      </c>
      <c r="B37" s="557"/>
      <c r="C37" s="557"/>
      <c r="D37" s="558"/>
      <c r="E37" s="365"/>
      <c r="F37" s="365"/>
      <c r="G37" s="365"/>
      <c r="H37" s="365"/>
      <c r="I37" s="365"/>
      <c r="J37" s="365"/>
      <c r="K37" s="365"/>
      <c r="L37" s="365"/>
      <c r="M37" s="365"/>
      <c r="N37" s="365"/>
    </row>
    <row r="38" spans="1:14" ht="45.75" customHeight="1" x14ac:dyDescent="0.25">
      <c r="A38" s="597" t="s">
        <v>585</v>
      </c>
      <c r="B38" s="598"/>
      <c r="C38" s="598"/>
      <c r="D38" s="599"/>
      <c r="E38" s="365"/>
      <c r="F38" s="365"/>
      <c r="G38" s="365"/>
      <c r="H38" s="365"/>
      <c r="I38" s="365"/>
      <c r="J38" s="365"/>
      <c r="K38" s="365"/>
      <c r="L38" s="365"/>
      <c r="M38" s="365"/>
      <c r="N38" s="365"/>
    </row>
    <row r="39" spans="1:14" x14ac:dyDescent="0.25">
      <c r="A39" s="628"/>
      <c r="B39" s="629"/>
      <c r="C39" s="629"/>
      <c r="D39" s="630"/>
      <c r="E39" s="365"/>
      <c r="F39" s="365"/>
      <c r="G39" s="365"/>
      <c r="H39" s="365"/>
      <c r="I39" s="365"/>
      <c r="J39" s="365"/>
      <c r="K39" s="365"/>
      <c r="L39" s="365"/>
      <c r="M39" s="365"/>
      <c r="N39" s="365"/>
    </row>
    <row r="40" spans="1:14" x14ac:dyDescent="0.25">
      <c r="A40" s="261" t="s">
        <v>61</v>
      </c>
      <c r="B40" s="257" t="s">
        <v>112</v>
      </c>
      <c r="C40" s="479" t="s">
        <v>4</v>
      </c>
      <c r="D40" s="263" t="s">
        <v>16</v>
      </c>
      <c r="E40" s="365"/>
      <c r="F40" s="365"/>
      <c r="G40" s="365"/>
      <c r="H40" s="365"/>
      <c r="I40" s="365"/>
      <c r="J40" s="365"/>
      <c r="K40" s="365"/>
      <c r="L40" s="365"/>
      <c r="M40" s="365"/>
      <c r="N40" s="365"/>
    </row>
    <row r="41" spans="1:14" x14ac:dyDescent="0.25">
      <c r="A41" s="276" t="s">
        <v>0</v>
      </c>
      <c r="B41" s="366" t="s">
        <v>10</v>
      </c>
      <c r="C41" s="283">
        <v>0.2</v>
      </c>
      <c r="D41" s="279">
        <f>C41*$D$25</f>
        <v>0</v>
      </c>
      <c r="E41" s="365"/>
      <c r="F41" s="365"/>
      <c r="G41" s="365"/>
      <c r="H41" s="365"/>
      <c r="I41" s="365"/>
      <c r="J41" s="365"/>
      <c r="K41" s="365"/>
      <c r="L41" s="365"/>
      <c r="M41" s="365"/>
      <c r="N41" s="365"/>
    </row>
    <row r="42" spans="1:14" x14ac:dyDescent="0.25">
      <c r="A42" s="276" t="s">
        <v>1</v>
      </c>
      <c r="B42" s="366" t="s">
        <v>20</v>
      </c>
      <c r="C42" s="283">
        <v>2.5000000000000001E-2</v>
      </c>
      <c r="D42" s="279">
        <f t="shared" ref="D42:D48" si="2">C42*$D$25</f>
        <v>0</v>
      </c>
      <c r="E42" s="365"/>
      <c r="F42" s="365"/>
      <c r="G42" s="365"/>
      <c r="H42" s="365"/>
      <c r="I42" s="365"/>
      <c r="J42" s="365"/>
      <c r="K42" s="365"/>
      <c r="L42" s="365"/>
      <c r="M42" s="365"/>
      <c r="N42" s="365"/>
    </row>
    <row r="43" spans="1:14" x14ac:dyDescent="0.25">
      <c r="A43" s="276" t="s">
        <v>2</v>
      </c>
      <c r="B43" s="366" t="s">
        <v>62</v>
      </c>
      <c r="C43" s="283">
        <v>0.03</v>
      </c>
      <c r="D43" s="279">
        <f t="shared" si="2"/>
        <v>0</v>
      </c>
      <c r="E43" s="365"/>
      <c r="F43" s="365"/>
      <c r="G43" s="365"/>
      <c r="H43" s="365"/>
      <c r="I43" s="365"/>
      <c r="J43" s="365"/>
      <c r="K43" s="365"/>
      <c r="L43" s="365"/>
      <c r="M43" s="365"/>
      <c r="N43" s="365"/>
    </row>
    <row r="44" spans="1:14" x14ac:dyDescent="0.25">
      <c r="A44" s="276" t="s">
        <v>3</v>
      </c>
      <c r="B44" s="366" t="s">
        <v>11</v>
      </c>
      <c r="C44" s="283">
        <v>1.4999999999999999E-2</v>
      </c>
      <c r="D44" s="279">
        <f t="shared" si="2"/>
        <v>0</v>
      </c>
      <c r="E44" s="365"/>
      <c r="F44" s="365"/>
      <c r="G44" s="365"/>
      <c r="H44" s="365"/>
      <c r="I44" s="365"/>
      <c r="J44" s="365"/>
      <c r="K44" s="365"/>
      <c r="L44" s="365"/>
      <c r="M44" s="365"/>
      <c r="N44" s="365"/>
    </row>
    <row r="45" spans="1:14" x14ac:dyDescent="0.25">
      <c r="A45" s="276" t="s">
        <v>7</v>
      </c>
      <c r="B45" s="366" t="s">
        <v>12</v>
      </c>
      <c r="C45" s="283">
        <v>0.01</v>
      </c>
      <c r="D45" s="279">
        <f t="shared" si="2"/>
        <v>0</v>
      </c>
      <c r="E45" s="365"/>
      <c r="F45" s="365"/>
      <c r="G45" s="365"/>
      <c r="H45" s="365"/>
      <c r="I45" s="365"/>
      <c r="J45" s="365"/>
      <c r="K45" s="365"/>
      <c r="L45" s="365"/>
      <c r="M45" s="365"/>
      <c r="N45" s="365"/>
    </row>
    <row r="46" spans="1:14" x14ac:dyDescent="0.25">
      <c r="A46" s="276" t="s">
        <v>8</v>
      </c>
      <c r="B46" s="366" t="s">
        <v>15</v>
      </c>
      <c r="C46" s="283">
        <v>6.0000000000000001E-3</v>
      </c>
      <c r="D46" s="279">
        <f t="shared" si="2"/>
        <v>0</v>
      </c>
      <c r="E46" s="365"/>
      <c r="F46" s="365"/>
      <c r="G46" s="365"/>
      <c r="H46" s="365"/>
      <c r="I46" s="365"/>
      <c r="J46" s="365"/>
      <c r="K46" s="365"/>
      <c r="L46" s="365"/>
      <c r="M46" s="365"/>
      <c r="N46" s="365"/>
    </row>
    <row r="47" spans="1:14" x14ac:dyDescent="0.25">
      <c r="A47" s="276" t="s">
        <v>19</v>
      </c>
      <c r="B47" s="366" t="s">
        <v>13</v>
      </c>
      <c r="C47" s="283">
        <v>2E-3</v>
      </c>
      <c r="D47" s="279">
        <f t="shared" si="2"/>
        <v>0</v>
      </c>
      <c r="E47" s="365"/>
      <c r="F47" s="365"/>
      <c r="G47" s="365"/>
      <c r="H47" s="365"/>
      <c r="I47" s="365"/>
      <c r="J47" s="365"/>
      <c r="K47" s="365"/>
      <c r="L47" s="365"/>
      <c r="M47" s="365"/>
      <c r="N47" s="365"/>
    </row>
    <row r="48" spans="1:14" x14ac:dyDescent="0.25">
      <c r="A48" s="276" t="s">
        <v>9</v>
      </c>
      <c r="B48" s="366" t="s">
        <v>14</v>
      </c>
      <c r="C48" s="283">
        <v>0.08</v>
      </c>
      <c r="D48" s="279">
        <f t="shared" si="2"/>
        <v>0</v>
      </c>
      <c r="E48" s="76"/>
      <c r="F48" s="5"/>
      <c r="G48" s="365"/>
      <c r="H48" s="365"/>
      <c r="I48" s="365"/>
      <c r="J48" s="365"/>
      <c r="K48" s="365"/>
      <c r="L48" s="365"/>
      <c r="M48" s="365"/>
      <c r="N48" s="365"/>
    </row>
    <row r="49" spans="1:14" x14ac:dyDescent="0.25">
      <c r="A49" s="600" t="s">
        <v>27</v>
      </c>
      <c r="B49" s="601"/>
      <c r="C49" s="79">
        <f>SUM(C41:C48)</f>
        <v>0.36800000000000005</v>
      </c>
      <c r="D49" s="84">
        <f>SUM(D41:D48)</f>
        <v>0</v>
      </c>
      <c r="E49" s="76"/>
      <c r="F49" s="77"/>
      <c r="G49" s="365"/>
      <c r="H49" s="365"/>
      <c r="I49" s="365"/>
      <c r="J49" s="365"/>
      <c r="K49" s="365"/>
      <c r="L49" s="365"/>
      <c r="M49" s="365"/>
      <c r="N49" s="365"/>
    </row>
    <row r="50" spans="1:14" x14ac:dyDescent="0.25">
      <c r="A50" s="631"/>
      <c r="B50" s="632"/>
      <c r="C50" s="632"/>
      <c r="D50" s="633"/>
      <c r="E50" s="76"/>
      <c r="F50" s="77"/>
      <c r="G50" s="365"/>
      <c r="H50" s="365"/>
      <c r="I50" s="365"/>
      <c r="J50" s="365"/>
      <c r="K50" s="365"/>
      <c r="L50" s="365"/>
      <c r="M50" s="365"/>
      <c r="N50" s="365"/>
    </row>
    <row r="51" spans="1:14" ht="30.75" customHeight="1" x14ac:dyDescent="0.25">
      <c r="A51" s="556" t="s">
        <v>87</v>
      </c>
      <c r="B51" s="557"/>
      <c r="C51" s="557"/>
      <c r="D51" s="558"/>
      <c r="E51" s="76"/>
      <c r="F51" s="77"/>
      <c r="G51" s="365"/>
      <c r="H51" s="365"/>
      <c r="I51" s="365"/>
      <c r="J51" s="365"/>
      <c r="K51" s="365"/>
      <c r="L51" s="365"/>
      <c r="M51" s="365"/>
      <c r="N51" s="365"/>
    </row>
    <row r="52" spans="1:14" ht="30.75" customHeight="1" x14ac:dyDescent="0.25">
      <c r="A52" s="556" t="s">
        <v>120</v>
      </c>
      <c r="B52" s="557"/>
      <c r="C52" s="557"/>
      <c r="D52" s="558"/>
      <c r="E52" s="76"/>
      <c r="F52" s="77"/>
      <c r="G52" s="365"/>
      <c r="H52" s="365"/>
      <c r="I52" s="365"/>
      <c r="J52" s="365"/>
      <c r="K52" s="365"/>
      <c r="L52" s="365"/>
      <c r="M52" s="365"/>
      <c r="N52" s="365"/>
    </row>
    <row r="53" spans="1:14" ht="15" customHeight="1" x14ac:dyDescent="0.25">
      <c r="A53" s="587" t="s">
        <v>369</v>
      </c>
      <c r="B53" s="588"/>
      <c r="C53" s="588"/>
      <c r="D53" s="589"/>
      <c r="E53" s="76"/>
      <c r="F53" s="77"/>
      <c r="G53" s="365"/>
      <c r="H53" s="365"/>
      <c r="I53" s="365"/>
      <c r="J53" s="365"/>
      <c r="K53" s="365"/>
      <c r="L53" s="365"/>
      <c r="M53" s="365"/>
      <c r="N53" s="365"/>
    </row>
    <row r="54" spans="1:14" x14ac:dyDescent="0.25">
      <c r="A54" s="628"/>
      <c r="B54" s="629"/>
      <c r="C54" s="629"/>
      <c r="D54" s="630"/>
      <c r="E54" s="76"/>
      <c r="F54" s="77"/>
      <c r="G54" s="365"/>
      <c r="H54" s="365"/>
      <c r="I54" s="365"/>
      <c r="J54" s="365"/>
      <c r="K54" s="365"/>
      <c r="L54" s="365"/>
      <c r="M54" s="365"/>
      <c r="N54" s="365"/>
    </row>
    <row r="55" spans="1:14" x14ac:dyDescent="0.25">
      <c r="A55" s="261" t="s">
        <v>63</v>
      </c>
      <c r="B55" s="475" t="s">
        <v>25</v>
      </c>
      <c r="C55" s="475"/>
      <c r="D55" s="263" t="s">
        <v>5</v>
      </c>
      <c r="E55" s="76"/>
      <c r="F55" s="77"/>
      <c r="G55" s="365"/>
      <c r="H55" s="365"/>
      <c r="I55" s="365"/>
      <c r="J55" s="365"/>
      <c r="K55" s="365"/>
      <c r="L55" s="365"/>
      <c r="M55" s="365"/>
      <c r="N55" s="365"/>
    </row>
    <row r="56" spans="1:14" x14ac:dyDescent="0.25">
      <c r="A56" s="276" t="s">
        <v>0</v>
      </c>
      <c r="B56" s="286" t="s">
        <v>46</v>
      </c>
      <c r="C56" s="286"/>
      <c r="D56" s="277">
        <f>(0)*22*2</f>
        <v>0</v>
      </c>
      <c r="E56" s="76"/>
      <c r="F56" s="77"/>
      <c r="G56" s="365"/>
      <c r="H56" s="365"/>
      <c r="I56" s="365"/>
      <c r="J56" s="365"/>
      <c r="K56" s="365"/>
      <c r="L56" s="365"/>
      <c r="M56" s="365"/>
      <c r="N56" s="365"/>
    </row>
    <row r="57" spans="1:14" x14ac:dyDescent="0.25">
      <c r="A57" s="276" t="s">
        <v>37</v>
      </c>
      <c r="B57" s="286" t="s">
        <v>71</v>
      </c>
      <c r="C57" s="286"/>
      <c r="D57" s="281">
        <f>-(6%*$D$18)</f>
        <v>0</v>
      </c>
      <c r="E57" s="76"/>
      <c r="F57" s="77"/>
      <c r="G57" s="365"/>
      <c r="H57" s="365"/>
      <c r="I57" s="365"/>
      <c r="J57" s="365"/>
      <c r="K57" s="365"/>
      <c r="L57" s="365"/>
      <c r="M57" s="365"/>
      <c r="N57" s="365"/>
    </row>
    <row r="58" spans="1:14" x14ac:dyDescent="0.25">
      <c r="A58" s="276" t="s">
        <v>1</v>
      </c>
      <c r="B58" s="286" t="s">
        <v>47</v>
      </c>
      <c r="C58" s="286"/>
      <c r="D58" s="281">
        <f>0*22</f>
        <v>0</v>
      </c>
      <c r="E58" s="76"/>
      <c r="F58" s="77"/>
      <c r="G58" s="365"/>
      <c r="H58" s="365"/>
      <c r="I58" s="365"/>
      <c r="J58" s="365"/>
      <c r="K58" s="365"/>
      <c r="L58" s="365"/>
      <c r="M58" s="365"/>
      <c r="N58" s="365"/>
    </row>
    <row r="59" spans="1:14" x14ac:dyDescent="0.25">
      <c r="A59" s="276" t="s">
        <v>88</v>
      </c>
      <c r="B59" s="286" t="s">
        <v>89</v>
      </c>
      <c r="C59" s="286"/>
      <c r="D59" s="281">
        <f>-(3.5%*D58)</f>
        <v>0</v>
      </c>
      <c r="E59" s="76"/>
      <c r="F59" s="77"/>
      <c r="G59" s="365"/>
      <c r="H59" s="365"/>
      <c r="I59" s="365"/>
      <c r="J59" s="365"/>
      <c r="K59" s="365"/>
      <c r="L59" s="365"/>
      <c r="M59" s="365"/>
      <c r="N59" s="365"/>
    </row>
    <row r="60" spans="1:14" x14ac:dyDescent="0.25">
      <c r="A60" s="276" t="s">
        <v>2</v>
      </c>
      <c r="B60" s="286" t="s">
        <v>394</v>
      </c>
      <c r="C60" s="286"/>
      <c r="D60" s="281">
        <v>0</v>
      </c>
      <c r="E60" s="76"/>
      <c r="F60" s="77"/>
      <c r="G60" s="365"/>
      <c r="H60" s="365"/>
      <c r="I60" s="365"/>
      <c r="J60" s="365"/>
      <c r="K60" s="365"/>
      <c r="L60" s="365"/>
      <c r="M60" s="365"/>
      <c r="N60" s="365"/>
    </row>
    <row r="61" spans="1:14" x14ac:dyDescent="0.25">
      <c r="A61" s="276" t="s">
        <v>3</v>
      </c>
      <c r="B61" s="286" t="s">
        <v>395</v>
      </c>
      <c r="C61" s="286"/>
      <c r="D61" s="281">
        <v>0</v>
      </c>
      <c r="E61" s="76"/>
      <c r="F61" s="77"/>
      <c r="G61" s="365"/>
      <c r="H61" s="365"/>
      <c r="I61" s="365"/>
      <c r="J61" s="365"/>
      <c r="K61" s="365"/>
      <c r="L61" s="365"/>
      <c r="M61" s="365"/>
      <c r="N61" s="365"/>
    </row>
    <row r="62" spans="1:14" ht="26.25" x14ac:dyDescent="0.25">
      <c r="A62" s="276" t="s">
        <v>7</v>
      </c>
      <c r="B62" s="376" t="s">
        <v>396</v>
      </c>
      <c r="C62" s="376"/>
      <c r="D62" s="281">
        <v>0</v>
      </c>
      <c r="E62" s="76"/>
      <c r="F62" s="77"/>
      <c r="G62" s="365"/>
      <c r="H62" s="365"/>
      <c r="I62" s="365"/>
      <c r="J62" s="365"/>
      <c r="K62" s="365"/>
      <c r="L62" s="365"/>
      <c r="M62" s="365"/>
      <c r="N62" s="365"/>
    </row>
    <row r="63" spans="1:14" ht="26.25" x14ac:dyDescent="0.25">
      <c r="A63" s="276" t="s">
        <v>8</v>
      </c>
      <c r="B63" s="286" t="s">
        <v>397</v>
      </c>
      <c r="C63" s="376"/>
      <c r="D63" s="281">
        <v>0</v>
      </c>
      <c r="E63" s="76"/>
      <c r="F63" s="77"/>
      <c r="G63" s="365"/>
      <c r="H63" s="365"/>
      <c r="I63" s="365"/>
      <c r="J63" s="365"/>
      <c r="K63" s="365"/>
      <c r="L63" s="365"/>
      <c r="M63" s="365"/>
      <c r="N63" s="365"/>
    </row>
    <row r="64" spans="1:14" x14ac:dyDescent="0.25">
      <c r="A64" s="276" t="s">
        <v>19</v>
      </c>
      <c r="B64" s="292" t="s">
        <v>401</v>
      </c>
      <c r="C64" s="259"/>
      <c r="D64" s="277">
        <v>0</v>
      </c>
      <c r="E64" s="76"/>
      <c r="F64" s="77"/>
      <c r="G64" s="365"/>
      <c r="H64" s="365"/>
      <c r="I64" s="365"/>
      <c r="J64" s="365"/>
      <c r="K64" s="365"/>
      <c r="L64" s="365"/>
      <c r="M64" s="365"/>
      <c r="N64" s="365"/>
    </row>
    <row r="65" spans="1:14" x14ac:dyDescent="0.25">
      <c r="A65" s="276" t="s">
        <v>9</v>
      </c>
      <c r="B65" s="409" t="s">
        <v>23</v>
      </c>
      <c r="C65" s="409"/>
      <c r="D65" s="277">
        <v>0</v>
      </c>
      <c r="E65" s="76"/>
      <c r="F65" s="77"/>
      <c r="G65" s="365"/>
      <c r="H65" s="365"/>
      <c r="I65" s="365"/>
      <c r="J65" s="365"/>
      <c r="K65" s="365"/>
      <c r="L65" s="365"/>
      <c r="M65" s="365"/>
      <c r="N65" s="365"/>
    </row>
    <row r="66" spans="1:14" x14ac:dyDescent="0.25">
      <c r="A66" s="585" t="s">
        <v>29</v>
      </c>
      <c r="B66" s="586"/>
      <c r="C66" s="478"/>
      <c r="D66" s="82">
        <f>SUM(D56:D65)</f>
        <v>0</v>
      </c>
      <c r="E66" s="76"/>
      <c r="F66" s="77"/>
      <c r="G66" s="365"/>
      <c r="H66" s="365"/>
      <c r="I66" s="365"/>
      <c r="J66" s="365"/>
      <c r="K66" s="365"/>
      <c r="L66" s="365"/>
      <c r="M66" s="365"/>
      <c r="N66" s="365"/>
    </row>
    <row r="67" spans="1:14" ht="13.5" customHeight="1" x14ac:dyDescent="0.25">
      <c r="A67" s="567"/>
      <c r="B67" s="568"/>
      <c r="C67" s="568"/>
      <c r="D67" s="627"/>
      <c r="E67" s="76"/>
      <c r="F67" s="77"/>
      <c r="G67" s="365"/>
      <c r="H67" s="365"/>
      <c r="I67" s="365"/>
      <c r="J67" s="365"/>
      <c r="K67" s="365"/>
      <c r="L67" s="365"/>
      <c r="M67" s="365"/>
      <c r="N67" s="365"/>
    </row>
    <row r="68" spans="1:14" ht="36" customHeight="1" x14ac:dyDescent="0.25">
      <c r="A68" s="556" t="s">
        <v>113</v>
      </c>
      <c r="B68" s="557"/>
      <c r="C68" s="557"/>
      <c r="D68" s="558"/>
      <c r="E68" s="76"/>
      <c r="F68" s="77"/>
      <c r="G68" s="365"/>
      <c r="H68" s="365"/>
      <c r="I68" s="365"/>
      <c r="J68" s="365"/>
      <c r="K68" s="365"/>
      <c r="L68" s="365"/>
      <c r="M68" s="365"/>
      <c r="N68" s="365"/>
    </row>
    <row r="69" spans="1:14" ht="30.75" customHeight="1" x14ac:dyDescent="0.25">
      <c r="A69" s="556" t="s">
        <v>90</v>
      </c>
      <c r="B69" s="557"/>
      <c r="C69" s="557"/>
      <c r="D69" s="558"/>
      <c r="E69" s="76"/>
      <c r="F69" s="77"/>
      <c r="G69" s="365"/>
      <c r="H69" s="365"/>
      <c r="I69" s="365"/>
      <c r="J69" s="365"/>
      <c r="K69" s="365"/>
      <c r="L69" s="365"/>
      <c r="M69" s="365"/>
      <c r="N69" s="365"/>
    </row>
    <row r="70" spans="1:14" ht="15.75" customHeight="1" x14ac:dyDescent="0.25">
      <c r="A70" s="567"/>
      <c r="B70" s="568"/>
      <c r="C70" s="568"/>
      <c r="D70" s="627"/>
      <c r="E70" s="76"/>
      <c r="F70" s="77"/>
      <c r="G70" s="365"/>
      <c r="H70" s="365"/>
      <c r="I70" s="365"/>
      <c r="J70" s="365"/>
      <c r="K70" s="365"/>
      <c r="L70" s="365"/>
      <c r="M70" s="365"/>
      <c r="N70" s="365"/>
    </row>
    <row r="71" spans="1:14" x14ac:dyDescent="0.25">
      <c r="A71" s="562" t="s">
        <v>67</v>
      </c>
      <c r="B71" s="563"/>
      <c r="C71" s="563"/>
      <c r="D71" s="564"/>
      <c r="E71" s="76"/>
      <c r="F71" s="77"/>
      <c r="G71" s="365"/>
      <c r="H71" s="365"/>
      <c r="I71" s="365"/>
      <c r="J71" s="365"/>
      <c r="K71" s="365"/>
      <c r="L71" s="365"/>
      <c r="M71" s="365"/>
      <c r="N71" s="365"/>
    </row>
    <row r="72" spans="1:14" x14ac:dyDescent="0.25">
      <c r="A72" s="261">
        <v>2</v>
      </c>
      <c r="B72" s="590" t="s">
        <v>68</v>
      </c>
      <c r="C72" s="590"/>
      <c r="D72" s="263" t="s">
        <v>5</v>
      </c>
      <c r="E72" s="76"/>
      <c r="F72" s="77"/>
      <c r="G72" s="365"/>
      <c r="H72" s="365"/>
      <c r="I72" s="365"/>
      <c r="J72" s="365"/>
      <c r="K72" s="365"/>
      <c r="L72" s="365"/>
      <c r="M72" s="365"/>
      <c r="N72" s="365"/>
    </row>
    <row r="73" spans="1:14" x14ac:dyDescent="0.25">
      <c r="A73" s="276" t="s">
        <v>64</v>
      </c>
      <c r="B73" s="594" t="s">
        <v>368</v>
      </c>
      <c r="C73" s="594"/>
      <c r="D73" s="281">
        <f>D34</f>
        <v>0</v>
      </c>
      <c r="E73" s="76"/>
      <c r="F73" s="77"/>
      <c r="G73" s="365"/>
      <c r="H73" s="365"/>
      <c r="I73" s="365"/>
      <c r="J73" s="365"/>
      <c r="K73" s="365"/>
      <c r="L73" s="365"/>
      <c r="M73" s="365"/>
      <c r="N73" s="365"/>
    </row>
    <row r="74" spans="1:14" x14ac:dyDescent="0.25">
      <c r="A74" s="276" t="s">
        <v>65</v>
      </c>
      <c r="B74" s="572" t="s">
        <v>69</v>
      </c>
      <c r="C74" s="572"/>
      <c r="D74" s="281">
        <f>D49</f>
        <v>0</v>
      </c>
      <c r="E74" s="76"/>
      <c r="F74" s="77"/>
      <c r="G74" s="365"/>
      <c r="H74" s="365"/>
      <c r="I74" s="365"/>
      <c r="J74" s="365"/>
      <c r="K74" s="365"/>
      <c r="L74" s="365"/>
      <c r="M74" s="365"/>
      <c r="N74" s="365"/>
    </row>
    <row r="75" spans="1:14" x14ac:dyDescent="0.25">
      <c r="A75" s="276" t="s">
        <v>66</v>
      </c>
      <c r="B75" s="572" t="s">
        <v>25</v>
      </c>
      <c r="C75" s="572"/>
      <c r="D75" s="281">
        <f>D66</f>
        <v>0</v>
      </c>
      <c r="E75" s="76"/>
      <c r="F75" s="77"/>
      <c r="G75" s="365"/>
      <c r="H75" s="365"/>
      <c r="I75" s="365"/>
      <c r="J75" s="365"/>
      <c r="K75" s="365"/>
      <c r="L75" s="365"/>
      <c r="M75" s="365"/>
      <c r="N75" s="365"/>
    </row>
    <row r="76" spans="1:14" x14ac:dyDescent="0.25">
      <c r="A76" s="583" t="s">
        <v>27</v>
      </c>
      <c r="B76" s="584"/>
      <c r="C76" s="584"/>
      <c r="D76" s="82">
        <f>SUM(D73:D75)</f>
        <v>0</v>
      </c>
      <c r="E76" s="76"/>
      <c r="F76" s="77"/>
      <c r="G76" s="365"/>
      <c r="H76" s="365"/>
      <c r="I76" s="365"/>
      <c r="J76" s="365"/>
      <c r="K76" s="365"/>
      <c r="L76" s="365"/>
      <c r="M76" s="365"/>
      <c r="N76" s="365"/>
    </row>
    <row r="77" spans="1:14" x14ac:dyDescent="0.25">
      <c r="A77" s="567"/>
      <c r="B77" s="568"/>
      <c r="C77" s="568"/>
      <c r="D77" s="627"/>
      <c r="E77" s="76"/>
      <c r="F77" s="77"/>
      <c r="G77" s="365"/>
      <c r="H77" s="365"/>
      <c r="I77" s="365"/>
      <c r="J77" s="365"/>
      <c r="K77" s="365"/>
      <c r="L77" s="365"/>
      <c r="M77" s="365"/>
      <c r="N77" s="365"/>
    </row>
    <row r="78" spans="1:14" x14ac:dyDescent="0.25">
      <c r="A78" s="267" t="s">
        <v>34</v>
      </c>
      <c r="B78" s="264" t="s">
        <v>30</v>
      </c>
      <c r="C78" s="262" t="s">
        <v>4</v>
      </c>
      <c r="D78" s="265" t="s">
        <v>16</v>
      </c>
      <c r="E78" s="76"/>
      <c r="F78" s="77"/>
      <c r="G78" s="365"/>
      <c r="H78" s="365"/>
      <c r="I78" s="365"/>
      <c r="J78" s="365"/>
      <c r="K78" s="365"/>
      <c r="L78" s="365"/>
      <c r="M78" s="365"/>
      <c r="N78" s="365"/>
    </row>
    <row r="79" spans="1:14" x14ac:dyDescent="0.25">
      <c r="A79" s="288" t="s">
        <v>0</v>
      </c>
      <c r="B79" s="366" t="s">
        <v>82</v>
      </c>
      <c r="C79" s="344">
        <v>0</v>
      </c>
      <c r="D79" s="279">
        <f>$D$25*C79</f>
        <v>0</v>
      </c>
      <c r="E79" s="76"/>
      <c r="F79" s="77"/>
      <c r="G79" s="365"/>
      <c r="H79" s="365"/>
      <c r="I79" s="365"/>
      <c r="J79" s="365"/>
      <c r="K79" s="365"/>
      <c r="L79" s="365"/>
      <c r="M79" s="365"/>
      <c r="N79" s="365"/>
    </row>
    <row r="80" spans="1:14" x14ac:dyDescent="0.25">
      <c r="A80" s="288" t="s">
        <v>1</v>
      </c>
      <c r="B80" s="367" t="s">
        <v>370</v>
      </c>
      <c r="C80" s="285">
        <f>C79*C48</f>
        <v>0</v>
      </c>
      <c r="D80" s="279">
        <f t="shared" ref="D80:D84" si="3">$D$25*C80</f>
        <v>0</v>
      </c>
      <c r="E80" s="76"/>
      <c r="F80" s="77"/>
      <c r="G80" s="365"/>
      <c r="H80" s="365"/>
      <c r="I80" s="365"/>
      <c r="J80" s="365"/>
      <c r="K80" s="365"/>
      <c r="L80" s="365"/>
      <c r="M80" s="365"/>
      <c r="N80" s="365"/>
    </row>
    <row r="81" spans="1:14" ht="26.25" x14ac:dyDescent="0.25">
      <c r="A81" s="288" t="s">
        <v>2</v>
      </c>
      <c r="B81" s="370" t="s">
        <v>371</v>
      </c>
      <c r="C81" s="285">
        <v>0</v>
      </c>
      <c r="D81" s="279">
        <f t="shared" si="3"/>
        <v>0</v>
      </c>
      <c r="E81" s="76"/>
      <c r="F81" s="77"/>
      <c r="G81" s="365"/>
      <c r="H81" s="365"/>
      <c r="I81" s="365"/>
      <c r="J81" s="365"/>
      <c r="K81" s="365"/>
      <c r="L81" s="365"/>
      <c r="M81" s="365"/>
      <c r="N81" s="365"/>
    </row>
    <row r="82" spans="1:14" x14ac:dyDescent="0.25">
      <c r="A82" s="288" t="s">
        <v>3</v>
      </c>
      <c r="B82" s="366" t="s">
        <v>83</v>
      </c>
      <c r="C82" s="285">
        <v>0</v>
      </c>
      <c r="D82" s="279">
        <f t="shared" si="3"/>
        <v>0</v>
      </c>
      <c r="E82" s="76"/>
      <c r="F82" s="77"/>
      <c r="G82" s="365"/>
      <c r="H82" s="365"/>
      <c r="I82" s="365"/>
      <c r="J82" s="365"/>
      <c r="K82" s="365"/>
      <c r="L82" s="365"/>
      <c r="M82" s="365"/>
      <c r="N82" s="365"/>
    </row>
    <row r="83" spans="1:14" ht="26.25" x14ac:dyDescent="0.25">
      <c r="A83" s="288" t="s">
        <v>7</v>
      </c>
      <c r="B83" s="376" t="s">
        <v>372</v>
      </c>
      <c r="C83" s="285">
        <f>C82*C49</f>
        <v>0</v>
      </c>
      <c r="D83" s="279">
        <f t="shared" si="3"/>
        <v>0</v>
      </c>
      <c r="E83" s="76"/>
      <c r="F83" s="77"/>
      <c r="G83" s="365"/>
      <c r="H83" s="365"/>
      <c r="I83" s="365"/>
      <c r="J83" s="365"/>
      <c r="K83" s="365"/>
      <c r="L83" s="365"/>
      <c r="M83" s="365"/>
      <c r="N83" s="365"/>
    </row>
    <row r="84" spans="1:14" ht="26.25" x14ac:dyDescent="0.25">
      <c r="A84" s="288" t="s">
        <v>8</v>
      </c>
      <c r="B84" s="376" t="s">
        <v>373</v>
      </c>
      <c r="C84" s="285">
        <v>0</v>
      </c>
      <c r="D84" s="279">
        <f t="shared" si="3"/>
        <v>0</v>
      </c>
      <c r="E84" s="76"/>
      <c r="F84" s="77"/>
      <c r="G84" s="365"/>
      <c r="H84" s="365"/>
      <c r="I84" s="365"/>
      <c r="J84" s="365"/>
      <c r="K84" s="365"/>
      <c r="L84" s="365"/>
      <c r="M84" s="365"/>
      <c r="N84" s="365"/>
    </row>
    <row r="85" spans="1:14" x14ac:dyDescent="0.25">
      <c r="A85" s="585" t="s">
        <v>29</v>
      </c>
      <c r="B85" s="586"/>
      <c r="C85" s="86">
        <f>SUM(C79:C84)</f>
        <v>0</v>
      </c>
      <c r="D85" s="130">
        <f>SUM(D79:D84)</f>
        <v>0</v>
      </c>
      <c r="E85" s="76"/>
      <c r="F85" s="77"/>
      <c r="G85" s="365"/>
      <c r="H85" s="365"/>
      <c r="I85" s="365"/>
      <c r="J85" s="365"/>
      <c r="K85" s="365"/>
      <c r="L85" s="365"/>
      <c r="M85" s="365"/>
      <c r="N85" s="365"/>
    </row>
    <row r="86" spans="1:14" x14ac:dyDescent="0.25">
      <c r="A86" s="567"/>
      <c r="B86" s="568"/>
      <c r="C86" s="568"/>
      <c r="D86" s="627"/>
      <c r="E86" s="365"/>
      <c r="F86" s="365"/>
      <c r="G86" s="365"/>
      <c r="H86" s="365"/>
      <c r="I86" s="365"/>
      <c r="J86" s="365"/>
      <c r="K86" s="365"/>
      <c r="L86" s="365"/>
      <c r="M86" s="365"/>
      <c r="N86" s="365"/>
    </row>
    <row r="87" spans="1:14" x14ac:dyDescent="0.25">
      <c r="A87" s="261" t="s">
        <v>33</v>
      </c>
      <c r="B87" s="258" t="s">
        <v>35</v>
      </c>
      <c r="C87" s="257"/>
      <c r="D87" s="270"/>
      <c r="E87" s="76"/>
      <c r="F87" s="365"/>
      <c r="G87" s="365"/>
      <c r="H87" s="365"/>
      <c r="I87" s="365"/>
      <c r="J87" s="365"/>
      <c r="K87" s="365"/>
      <c r="L87" s="365"/>
      <c r="M87" s="365"/>
      <c r="N87" s="365"/>
    </row>
    <row r="88" spans="1:14" x14ac:dyDescent="0.25">
      <c r="A88" s="567"/>
      <c r="B88" s="568"/>
      <c r="C88" s="568"/>
      <c r="D88" s="627"/>
      <c r="E88" s="76"/>
      <c r="F88" s="365"/>
      <c r="G88" s="365"/>
      <c r="H88" s="365"/>
      <c r="I88" s="365"/>
      <c r="J88" s="365"/>
      <c r="K88" s="365"/>
      <c r="L88" s="365"/>
      <c r="M88" s="365"/>
      <c r="N88" s="365"/>
    </row>
    <row r="89" spans="1:14" ht="42.75" customHeight="1" x14ac:dyDescent="0.25">
      <c r="A89" s="587" t="s">
        <v>374</v>
      </c>
      <c r="B89" s="588"/>
      <c r="C89" s="588"/>
      <c r="D89" s="589"/>
      <c r="E89" s="365"/>
      <c r="F89" s="365"/>
      <c r="G89" s="365"/>
      <c r="H89" s="365"/>
      <c r="I89" s="365"/>
      <c r="J89" s="365"/>
      <c r="K89" s="365"/>
      <c r="L89" s="365"/>
      <c r="M89" s="365"/>
      <c r="N89" s="365"/>
    </row>
    <row r="90" spans="1:14" x14ac:dyDescent="0.25">
      <c r="A90" s="567"/>
      <c r="B90" s="568"/>
      <c r="C90" s="568"/>
      <c r="D90" s="627"/>
      <c r="E90" s="365"/>
      <c r="F90" s="365"/>
      <c r="G90" s="365"/>
      <c r="H90" s="365"/>
      <c r="I90" s="365"/>
      <c r="J90" s="365"/>
      <c r="K90" s="365"/>
      <c r="L90" s="365"/>
      <c r="M90" s="365"/>
      <c r="N90" s="365"/>
    </row>
    <row r="91" spans="1:14" x14ac:dyDescent="0.25">
      <c r="A91" s="261" t="s">
        <v>44</v>
      </c>
      <c r="B91" s="257" t="s">
        <v>70</v>
      </c>
      <c r="C91" s="479" t="s">
        <v>4</v>
      </c>
      <c r="D91" s="263" t="s">
        <v>16</v>
      </c>
      <c r="E91" s="365"/>
      <c r="F91" s="365"/>
      <c r="G91" s="365"/>
      <c r="H91" s="365"/>
      <c r="I91" s="365"/>
      <c r="J91" s="365"/>
      <c r="K91" s="365"/>
      <c r="L91" s="365"/>
      <c r="M91" s="365"/>
      <c r="N91" s="365"/>
    </row>
    <row r="92" spans="1:14" x14ac:dyDescent="0.25">
      <c r="A92" s="280" t="s">
        <v>0</v>
      </c>
      <c r="B92" s="368" t="s">
        <v>375</v>
      </c>
      <c r="C92" s="285">
        <v>0</v>
      </c>
      <c r="D92" s="279">
        <f>C92*$D$25</f>
        <v>0</v>
      </c>
      <c r="E92" s="365"/>
      <c r="F92" s="365"/>
      <c r="G92" s="365"/>
      <c r="H92" s="365"/>
      <c r="I92" s="365"/>
      <c r="J92" s="365"/>
      <c r="K92" s="365"/>
      <c r="L92" s="365"/>
      <c r="M92" s="365"/>
      <c r="N92" s="365"/>
    </row>
    <row r="93" spans="1:14" ht="15" customHeight="1" x14ac:dyDescent="0.25">
      <c r="A93" s="280" t="s">
        <v>1</v>
      </c>
      <c r="B93" s="367" t="s">
        <v>376</v>
      </c>
      <c r="C93" s="285">
        <v>0</v>
      </c>
      <c r="D93" s="279">
        <f t="shared" ref="D93:D97" si="4">C93*$D$25</f>
        <v>0</v>
      </c>
      <c r="E93" s="365"/>
      <c r="F93" s="365"/>
      <c r="G93" s="365"/>
      <c r="H93" s="365"/>
      <c r="I93" s="365"/>
      <c r="J93" s="365"/>
      <c r="K93" s="365"/>
      <c r="L93" s="365"/>
      <c r="M93" s="365"/>
      <c r="N93" s="365"/>
    </row>
    <row r="94" spans="1:14" x14ac:dyDescent="0.25">
      <c r="A94" s="280" t="s">
        <v>291</v>
      </c>
      <c r="B94" s="367" t="s">
        <v>377</v>
      </c>
      <c r="C94" s="285">
        <v>0</v>
      </c>
      <c r="D94" s="279">
        <f t="shared" si="4"/>
        <v>0</v>
      </c>
      <c r="E94" s="365"/>
      <c r="F94" s="365"/>
      <c r="G94" s="365"/>
      <c r="H94" s="365"/>
      <c r="I94" s="365"/>
      <c r="J94" s="365"/>
      <c r="K94" s="365"/>
      <c r="L94" s="365"/>
      <c r="M94" s="365"/>
      <c r="N94" s="365"/>
    </row>
    <row r="95" spans="1:14" x14ac:dyDescent="0.25">
      <c r="A95" s="280" t="s">
        <v>3</v>
      </c>
      <c r="B95" s="367" t="s">
        <v>378</v>
      </c>
      <c r="C95" s="285">
        <v>0</v>
      </c>
      <c r="D95" s="279">
        <f t="shared" si="4"/>
        <v>0</v>
      </c>
      <c r="E95" s="365"/>
      <c r="F95" s="365"/>
      <c r="G95" s="365"/>
      <c r="H95" s="365"/>
      <c r="I95" s="365"/>
      <c r="J95" s="365"/>
      <c r="K95" s="365"/>
      <c r="L95" s="365"/>
      <c r="M95" s="365"/>
      <c r="N95" s="365"/>
    </row>
    <row r="96" spans="1:14" x14ac:dyDescent="0.25">
      <c r="A96" s="280" t="s">
        <v>7</v>
      </c>
      <c r="B96" s="367" t="s">
        <v>379</v>
      </c>
      <c r="C96" s="285">
        <v>0</v>
      </c>
      <c r="D96" s="279">
        <f t="shared" si="4"/>
        <v>0</v>
      </c>
      <c r="E96" s="365"/>
      <c r="F96" s="365"/>
      <c r="G96" s="365"/>
      <c r="H96" s="365"/>
      <c r="I96" s="365"/>
      <c r="J96" s="365"/>
      <c r="K96" s="365"/>
      <c r="L96" s="365"/>
      <c r="M96" s="365"/>
      <c r="N96" s="365"/>
    </row>
    <row r="97" spans="1:14" x14ac:dyDescent="0.25">
      <c r="A97" s="280" t="s">
        <v>8</v>
      </c>
      <c r="B97" s="367" t="s">
        <v>380</v>
      </c>
      <c r="C97" s="285">
        <v>0</v>
      </c>
      <c r="D97" s="279">
        <f t="shared" si="4"/>
        <v>0</v>
      </c>
      <c r="E97" s="365"/>
      <c r="F97" s="365"/>
      <c r="G97" s="365"/>
      <c r="H97" s="365"/>
      <c r="I97" s="365"/>
      <c r="J97" s="365"/>
      <c r="K97" s="365"/>
      <c r="L97" s="365"/>
      <c r="M97" s="365"/>
      <c r="N97" s="365"/>
    </row>
    <row r="98" spans="1:14" ht="15.75" customHeight="1" x14ac:dyDescent="0.25">
      <c r="A98" s="585" t="s">
        <v>27</v>
      </c>
      <c r="B98" s="586"/>
      <c r="C98" s="86">
        <f>SUM(C92:C97)</f>
        <v>0</v>
      </c>
      <c r="D98" s="84">
        <f>SUM(D92:D97)</f>
        <v>0</v>
      </c>
      <c r="E98" s="365"/>
      <c r="F98" s="77"/>
      <c r="G98" s="365"/>
      <c r="H98" s="365"/>
      <c r="I98" s="365"/>
      <c r="J98" s="365"/>
      <c r="K98" s="365"/>
      <c r="L98" s="365"/>
      <c r="M98" s="365"/>
      <c r="N98" s="365"/>
    </row>
    <row r="99" spans="1:14" x14ac:dyDescent="0.25">
      <c r="A99" s="567"/>
      <c r="B99" s="568"/>
      <c r="C99" s="568"/>
      <c r="D99" s="627"/>
      <c r="E99" s="365"/>
      <c r="F99" s="77"/>
      <c r="G99" s="365"/>
      <c r="H99" s="365"/>
      <c r="I99" s="365"/>
      <c r="J99" s="365"/>
      <c r="K99" s="365"/>
      <c r="L99" s="365"/>
      <c r="M99" s="365"/>
      <c r="N99" s="365"/>
    </row>
    <row r="100" spans="1:14" ht="15" customHeight="1" x14ac:dyDescent="0.25">
      <c r="A100" s="261" t="s">
        <v>36</v>
      </c>
      <c r="B100" s="590" t="s">
        <v>26</v>
      </c>
      <c r="C100" s="590"/>
      <c r="D100" s="263" t="s">
        <v>5</v>
      </c>
      <c r="E100" s="365"/>
      <c r="F100" s="365"/>
      <c r="G100" s="365"/>
      <c r="H100" s="365"/>
      <c r="I100" s="365"/>
      <c r="J100" s="365"/>
      <c r="K100" s="365"/>
      <c r="L100" s="365"/>
      <c r="M100" s="365"/>
      <c r="N100" s="365"/>
    </row>
    <row r="101" spans="1:14" ht="14.45" customHeight="1" x14ac:dyDescent="0.25">
      <c r="A101" s="276" t="s">
        <v>0</v>
      </c>
      <c r="B101" s="572" t="s">
        <v>56</v>
      </c>
      <c r="C101" s="572"/>
      <c r="D101" s="284">
        <f>Uniformes!F36</f>
        <v>0</v>
      </c>
      <c r="E101" s="365"/>
      <c r="F101" s="77"/>
      <c r="G101" s="365"/>
      <c r="H101" s="365"/>
      <c r="I101" s="365"/>
      <c r="J101" s="365"/>
      <c r="K101" s="365"/>
      <c r="L101" s="365"/>
      <c r="M101" s="365"/>
      <c r="N101" s="365"/>
    </row>
    <row r="102" spans="1:14" ht="14.45" customHeight="1" x14ac:dyDescent="0.25">
      <c r="A102" s="276" t="s">
        <v>1</v>
      </c>
      <c r="B102" s="572" t="s">
        <v>58</v>
      </c>
      <c r="C102" s="572"/>
      <c r="D102" s="284">
        <v>0</v>
      </c>
      <c r="E102" s="365"/>
      <c r="F102" s="77"/>
      <c r="G102" s="365"/>
      <c r="H102" s="365"/>
      <c r="I102" s="365"/>
      <c r="J102" s="365"/>
      <c r="K102" s="365"/>
      <c r="L102" s="365"/>
      <c r="M102" s="365"/>
      <c r="N102" s="365"/>
    </row>
    <row r="103" spans="1:14" x14ac:dyDescent="0.25">
      <c r="A103" s="276" t="s">
        <v>2</v>
      </c>
      <c r="B103" s="572" t="s">
        <v>57</v>
      </c>
      <c r="C103" s="572"/>
      <c r="D103" s="284">
        <f>'Insumos Equipamentos SUBSEÇÕES'!I106</f>
        <v>0</v>
      </c>
      <c r="E103" s="365"/>
      <c r="F103" s="77"/>
      <c r="G103" s="365"/>
      <c r="H103" s="365"/>
      <c r="I103" s="365"/>
      <c r="J103" s="365"/>
      <c r="K103" s="365"/>
      <c r="L103" s="365"/>
      <c r="M103" s="365"/>
      <c r="N103" s="365"/>
    </row>
    <row r="104" spans="1:14" x14ac:dyDescent="0.25">
      <c r="A104" s="276" t="s">
        <v>3</v>
      </c>
      <c r="B104" s="572" t="s">
        <v>23</v>
      </c>
      <c r="C104" s="572"/>
      <c r="D104" s="284">
        <v>0</v>
      </c>
      <c r="E104" s="365"/>
      <c r="F104" s="77"/>
      <c r="G104" s="365"/>
      <c r="H104" s="365"/>
      <c r="I104" s="365"/>
      <c r="J104" s="365"/>
      <c r="K104" s="365"/>
      <c r="L104" s="365"/>
      <c r="M104" s="365"/>
      <c r="N104" s="365"/>
    </row>
    <row r="105" spans="1:14" ht="15.75" customHeight="1" x14ac:dyDescent="0.25">
      <c r="A105" s="131"/>
      <c r="B105" s="573" t="s">
        <v>28</v>
      </c>
      <c r="C105" s="573"/>
      <c r="D105" s="82">
        <f>SUM(D101:D103)</f>
        <v>0</v>
      </c>
      <c r="E105" s="365"/>
      <c r="F105" s="365"/>
      <c r="G105" s="365"/>
      <c r="H105" s="365"/>
      <c r="I105" s="365"/>
      <c r="J105" s="365"/>
      <c r="K105" s="365"/>
      <c r="L105" s="365"/>
      <c r="M105" s="365"/>
      <c r="N105" s="365"/>
    </row>
    <row r="106" spans="1:14" x14ac:dyDescent="0.25">
      <c r="A106" s="612"/>
      <c r="B106" s="613"/>
      <c r="C106" s="613"/>
      <c r="D106" s="614"/>
      <c r="E106" s="365"/>
      <c r="F106" s="365"/>
      <c r="G106" s="365"/>
      <c r="H106" s="365"/>
      <c r="I106" s="365"/>
      <c r="J106" s="365"/>
      <c r="K106" s="365"/>
      <c r="L106" s="365"/>
      <c r="M106" s="365"/>
      <c r="N106" s="365"/>
    </row>
    <row r="107" spans="1:14" x14ac:dyDescent="0.25">
      <c r="A107" s="556" t="s">
        <v>119</v>
      </c>
      <c r="B107" s="557"/>
      <c r="C107" s="557"/>
      <c r="D107" s="558"/>
      <c r="E107" s="365"/>
      <c r="F107" s="365"/>
      <c r="G107" s="365"/>
      <c r="H107" s="365"/>
      <c r="I107" s="365"/>
      <c r="J107" s="365"/>
      <c r="K107" s="365"/>
      <c r="L107" s="365"/>
      <c r="M107" s="365"/>
      <c r="N107" s="365"/>
    </row>
    <row r="108" spans="1:14" x14ac:dyDescent="0.25">
      <c r="A108" s="567"/>
      <c r="B108" s="568"/>
      <c r="C108" s="568"/>
      <c r="D108" s="627"/>
      <c r="E108" s="365"/>
      <c r="F108" s="365"/>
      <c r="G108" s="365"/>
      <c r="H108" s="365"/>
      <c r="I108" s="365"/>
      <c r="J108" s="365"/>
      <c r="K108" s="365"/>
      <c r="L108" s="365"/>
      <c r="M108" s="365"/>
      <c r="N108" s="365"/>
    </row>
    <row r="109" spans="1:14" x14ac:dyDescent="0.25">
      <c r="A109" s="267" t="s">
        <v>72</v>
      </c>
      <c r="B109" s="577" t="s">
        <v>73</v>
      </c>
      <c r="C109" s="577"/>
      <c r="D109" s="578"/>
      <c r="E109" s="365"/>
      <c r="F109" s="365"/>
      <c r="G109" s="365"/>
      <c r="H109" s="365"/>
      <c r="I109" s="365"/>
      <c r="J109" s="365"/>
      <c r="K109" s="365"/>
      <c r="L109" s="365"/>
      <c r="M109" s="365"/>
      <c r="N109" s="365"/>
    </row>
    <row r="110" spans="1:14" ht="14.45" customHeight="1" x14ac:dyDescent="0.25">
      <c r="A110" s="261" t="s">
        <v>292</v>
      </c>
      <c r="B110" s="257" t="s">
        <v>293</v>
      </c>
      <c r="C110" s="479" t="s">
        <v>4</v>
      </c>
      <c r="D110" s="263" t="s">
        <v>16</v>
      </c>
      <c r="E110" s="365"/>
      <c r="F110" s="365"/>
      <c r="G110" s="365"/>
      <c r="H110" s="365"/>
      <c r="I110" s="365"/>
      <c r="J110" s="365"/>
      <c r="K110" s="365"/>
      <c r="L110" s="365"/>
      <c r="M110" s="365"/>
      <c r="N110" s="365"/>
    </row>
    <row r="111" spans="1:14" ht="14.45" customHeight="1" x14ac:dyDescent="0.25">
      <c r="A111" s="288" t="s">
        <v>0</v>
      </c>
      <c r="B111" s="366" t="s">
        <v>74</v>
      </c>
      <c r="C111" s="344">
        <v>0</v>
      </c>
      <c r="D111" s="290">
        <f>C111*$D$130</f>
        <v>0</v>
      </c>
      <c r="E111" s="365"/>
      <c r="F111" s="365"/>
      <c r="G111" s="365"/>
      <c r="H111" s="365"/>
      <c r="I111" s="365"/>
      <c r="J111" s="365"/>
      <c r="K111" s="365"/>
      <c r="L111" s="365"/>
      <c r="M111" s="365"/>
      <c r="N111" s="365"/>
    </row>
    <row r="112" spans="1:14" ht="14.45" customHeight="1" x14ac:dyDescent="0.25">
      <c r="A112" s="288" t="s">
        <v>1</v>
      </c>
      <c r="B112" s="366" t="s">
        <v>17</v>
      </c>
      <c r="C112" s="344">
        <v>0</v>
      </c>
      <c r="D112" s="290">
        <f>C112*($D$130+$D$111)</f>
        <v>0</v>
      </c>
      <c r="E112" s="365"/>
      <c r="F112" s="365"/>
      <c r="G112" s="365"/>
      <c r="H112" s="365"/>
      <c r="I112" s="365"/>
      <c r="J112" s="365"/>
      <c r="K112" s="365"/>
      <c r="L112" s="365"/>
      <c r="M112" s="365"/>
      <c r="N112" s="365"/>
    </row>
    <row r="113" spans="1:14" ht="14.45" customHeight="1" x14ac:dyDescent="0.25">
      <c r="A113" s="579" t="s">
        <v>294</v>
      </c>
      <c r="B113" s="580"/>
      <c r="C113" s="291">
        <f>SUM(C111:C112)</f>
        <v>0</v>
      </c>
      <c r="D113" s="295">
        <f>SUM(D111:D112)</f>
        <v>0</v>
      </c>
      <c r="E113" s="365"/>
      <c r="F113" s="365"/>
      <c r="G113" s="365"/>
      <c r="H113" s="365"/>
      <c r="I113" s="365"/>
      <c r="J113" s="365"/>
      <c r="K113" s="365"/>
      <c r="L113" s="365"/>
      <c r="M113" s="365"/>
      <c r="N113" s="365"/>
    </row>
    <row r="114" spans="1:14" ht="14.45" customHeight="1" x14ac:dyDescent="0.25">
      <c r="A114" s="261" t="s">
        <v>295</v>
      </c>
      <c r="B114" s="257" t="s">
        <v>296</v>
      </c>
      <c r="C114" s="479" t="s">
        <v>4</v>
      </c>
      <c r="D114" s="263" t="s">
        <v>16</v>
      </c>
      <c r="E114" s="365"/>
      <c r="F114" s="365"/>
      <c r="G114" s="365"/>
      <c r="H114" s="365"/>
      <c r="I114" s="365"/>
      <c r="J114" s="365"/>
      <c r="K114" s="365"/>
      <c r="L114" s="365"/>
      <c r="M114" s="365"/>
      <c r="N114" s="365"/>
    </row>
    <row r="115" spans="1:14" ht="14.45" customHeight="1" x14ac:dyDescent="0.25">
      <c r="A115" s="288" t="s">
        <v>2</v>
      </c>
      <c r="B115" s="366" t="s">
        <v>297</v>
      </c>
      <c r="C115" s="344">
        <v>0</v>
      </c>
      <c r="D115" s="290">
        <f>ROUND(($D$130+$D$113)/(1-$C$118)*C115,2)</f>
        <v>0</v>
      </c>
      <c r="E115" s="365"/>
      <c r="F115" s="365"/>
      <c r="G115" s="365"/>
      <c r="H115" s="365"/>
      <c r="I115" s="365"/>
      <c r="J115" s="365"/>
      <c r="K115" s="365"/>
      <c r="L115" s="365"/>
      <c r="M115" s="365"/>
      <c r="N115" s="365"/>
    </row>
    <row r="116" spans="1:14" ht="14.45" customHeight="1" x14ac:dyDescent="0.25">
      <c r="A116" s="288" t="s">
        <v>3</v>
      </c>
      <c r="B116" s="366" t="s">
        <v>298</v>
      </c>
      <c r="C116" s="344">
        <v>0</v>
      </c>
      <c r="D116" s="290">
        <f t="shared" ref="D116:D117" si="5">ROUND(($D$130+$D$113)/(1-$C$118)*C116,2)</f>
        <v>0</v>
      </c>
      <c r="E116" s="365"/>
      <c r="F116" s="365"/>
      <c r="G116" s="365"/>
      <c r="H116" s="365"/>
      <c r="I116" s="365"/>
      <c r="J116" s="365"/>
      <c r="K116" s="365"/>
      <c r="L116" s="365"/>
      <c r="M116" s="365"/>
      <c r="N116" s="365"/>
    </row>
    <row r="117" spans="1:14" ht="14.45" customHeight="1" x14ac:dyDescent="0.25">
      <c r="A117" s="288" t="s">
        <v>7</v>
      </c>
      <c r="B117" s="366" t="s">
        <v>45</v>
      </c>
      <c r="C117" s="344">
        <v>0</v>
      </c>
      <c r="D117" s="290">
        <f t="shared" si="5"/>
        <v>0</v>
      </c>
      <c r="E117" s="365"/>
      <c r="F117" s="365"/>
      <c r="G117" s="365"/>
      <c r="H117" s="365"/>
      <c r="I117" s="365"/>
      <c r="J117" s="365"/>
      <c r="K117" s="365"/>
      <c r="L117" s="365"/>
      <c r="M117" s="365"/>
      <c r="N117" s="365"/>
    </row>
    <row r="118" spans="1:14" ht="14.45" customHeight="1" x14ac:dyDescent="0.25">
      <c r="A118" s="579" t="s">
        <v>299</v>
      </c>
      <c r="B118" s="580"/>
      <c r="C118" s="291">
        <f>SUM(C115:C117)</f>
        <v>0</v>
      </c>
      <c r="D118" s="295">
        <f>SUM(D115:D117)</f>
        <v>0</v>
      </c>
      <c r="E118" s="365"/>
      <c r="F118" s="365"/>
      <c r="G118" s="365"/>
      <c r="H118" s="365"/>
      <c r="I118" s="365"/>
      <c r="J118" s="365"/>
      <c r="K118" s="365"/>
      <c r="L118" s="365"/>
      <c r="M118" s="365"/>
      <c r="N118" s="365"/>
    </row>
    <row r="119" spans="1:14" ht="14.45" customHeight="1" x14ac:dyDescent="0.25">
      <c r="A119" s="581" t="s">
        <v>300</v>
      </c>
      <c r="B119" s="582"/>
      <c r="C119" s="582"/>
      <c r="D119" s="256">
        <f>D113+D118</f>
        <v>0</v>
      </c>
      <c r="E119" s="365"/>
      <c r="F119" s="365"/>
      <c r="G119" s="365"/>
      <c r="H119" s="365"/>
      <c r="I119" s="365"/>
      <c r="J119" s="365"/>
      <c r="K119" s="365"/>
      <c r="L119" s="365"/>
      <c r="M119" s="365"/>
      <c r="N119" s="365"/>
    </row>
    <row r="120" spans="1:14" ht="14.25" customHeight="1" x14ac:dyDescent="0.25">
      <c r="A120" s="634"/>
      <c r="B120" s="635"/>
      <c r="C120" s="635"/>
      <c r="D120" s="636"/>
      <c r="E120" s="365"/>
      <c r="F120" s="365"/>
      <c r="G120" s="365"/>
      <c r="H120" s="365"/>
      <c r="I120" s="365"/>
      <c r="J120" s="365"/>
      <c r="K120" s="365"/>
      <c r="L120" s="365"/>
      <c r="M120" s="365"/>
      <c r="N120" s="365"/>
    </row>
    <row r="121" spans="1:14" x14ac:dyDescent="0.25">
      <c r="A121" s="556" t="s">
        <v>91</v>
      </c>
      <c r="B121" s="557"/>
      <c r="C121" s="557"/>
      <c r="D121" s="558"/>
      <c r="E121" s="365"/>
      <c r="F121" s="365"/>
      <c r="G121" s="365"/>
      <c r="H121" s="365"/>
      <c r="I121" s="365"/>
      <c r="J121" s="365"/>
      <c r="K121" s="365"/>
      <c r="L121" s="365"/>
      <c r="M121" s="365"/>
      <c r="N121" s="365"/>
    </row>
    <row r="122" spans="1:14" x14ac:dyDescent="0.25">
      <c r="A122" s="556" t="s">
        <v>92</v>
      </c>
      <c r="B122" s="557"/>
      <c r="C122" s="557"/>
      <c r="D122" s="558"/>
      <c r="E122" s="365"/>
      <c r="F122" s="365"/>
      <c r="G122" s="365"/>
      <c r="H122" s="365"/>
      <c r="I122" s="365"/>
      <c r="J122" s="365"/>
      <c r="K122" s="365"/>
      <c r="L122" s="365"/>
      <c r="M122" s="365"/>
      <c r="N122" s="365"/>
    </row>
    <row r="123" spans="1:14" x14ac:dyDescent="0.25">
      <c r="A123" s="567"/>
      <c r="B123" s="568"/>
      <c r="C123" s="568"/>
      <c r="D123" s="627"/>
      <c r="E123" s="365"/>
      <c r="F123" s="365"/>
      <c r="G123" s="365"/>
      <c r="H123" s="365"/>
      <c r="I123" s="365"/>
      <c r="J123" s="365"/>
      <c r="K123" s="365"/>
      <c r="L123" s="365"/>
      <c r="M123" s="365"/>
      <c r="N123" s="365"/>
    </row>
    <row r="124" spans="1:14" x14ac:dyDescent="0.25">
      <c r="A124" s="562" t="s">
        <v>38</v>
      </c>
      <c r="B124" s="563"/>
      <c r="C124" s="563"/>
      <c r="D124" s="564"/>
      <c r="E124" s="365"/>
      <c r="F124" s="365"/>
      <c r="G124" s="365"/>
      <c r="H124" s="365"/>
      <c r="I124" s="365"/>
      <c r="J124" s="365"/>
      <c r="K124" s="365"/>
      <c r="L124" s="365"/>
      <c r="M124" s="365"/>
      <c r="N124" s="365"/>
    </row>
    <row r="125" spans="1:14" x14ac:dyDescent="0.25">
      <c r="A125" s="280" t="s">
        <v>76</v>
      </c>
      <c r="B125" s="565" t="s">
        <v>24</v>
      </c>
      <c r="C125" s="565"/>
      <c r="D125" s="279">
        <f>D25</f>
        <v>0</v>
      </c>
      <c r="E125" s="365"/>
      <c r="F125" s="365"/>
      <c r="G125" s="365"/>
      <c r="H125" s="365"/>
      <c r="I125" s="365"/>
      <c r="J125" s="365"/>
      <c r="K125" s="365"/>
      <c r="L125" s="365"/>
      <c r="M125" s="365"/>
      <c r="N125" s="365"/>
    </row>
    <row r="126" spans="1:14" x14ac:dyDescent="0.25">
      <c r="A126" s="280" t="s">
        <v>77</v>
      </c>
      <c r="B126" s="566" t="s">
        <v>68</v>
      </c>
      <c r="C126" s="566"/>
      <c r="D126" s="279">
        <f>D76</f>
        <v>0</v>
      </c>
      <c r="E126" s="365"/>
      <c r="F126" s="365"/>
      <c r="G126" s="365"/>
      <c r="H126" s="365"/>
      <c r="I126" s="365"/>
      <c r="J126" s="365"/>
      <c r="K126" s="365"/>
      <c r="L126" s="365"/>
      <c r="M126" s="365"/>
      <c r="N126" s="365"/>
    </row>
    <row r="127" spans="1:14" x14ac:dyDescent="0.25">
      <c r="A127" s="280" t="s">
        <v>78</v>
      </c>
      <c r="B127" s="565" t="s">
        <v>30</v>
      </c>
      <c r="C127" s="565"/>
      <c r="D127" s="279">
        <f>D85</f>
        <v>0</v>
      </c>
      <c r="E127" s="365"/>
      <c r="F127" s="365"/>
      <c r="G127" s="365"/>
      <c r="H127" s="365"/>
      <c r="I127" s="365"/>
      <c r="J127" s="365"/>
      <c r="K127" s="365"/>
      <c r="L127" s="365"/>
      <c r="M127" s="365"/>
      <c r="N127" s="365"/>
    </row>
    <row r="128" spans="1:14" x14ac:dyDescent="0.25">
      <c r="A128" s="280" t="s">
        <v>75</v>
      </c>
      <c r="B128" s="565" t="s">
        <v>35</v>
      </c>
      <c r="C128" s="565"/>
      <c r="D128" s="279">
        <f>D98</f>
        <v>0</v>
      </c>
      <c r="E128" s="365"/>
      <c r="F128" s="365"/>
      <c r="G128" s="365"/>
      <c r="H128" s="365"/>
      <c r="I128" s="365"/>
      <c r="J128" s="365"/>
      <c r="K128" s="365"/>
      <c r="L128" s="365"/>
      <c r="M128" s="365"/>
      <c r="N128" s="365"/>
    </row>
    <row r="129" spans="1:14" x14ac:dyDescent="0.25">
      <c r="A129" s="280" t="s">
        <v>79</v>
      </c>
      <c r="B129" s="566" t="s">
        <v>26</v>
      </c>
      <c r="C129" s="566"/>
      <c r="D129" s="279">
        <f>D105</f>
        <v>0</v>
      </c>
      <c r="E129" s="365"/>
      <c r="F129" s="365"/>
      <c r="G129" s="365"/>
      <c r="H129" s="365"/>
      <c r="I129" s="365"/>
      <c r="J129" s="365"/>
      <c r="K129" s="365"/>
      <c r="L129" s="365"/>
      <c r="M129" s="365"/>
      <c r="N129" s="365"/>
    </row>
    <row r="130" spans="1:14" x14ac:dyDescent="0.25">
      <c r="A130" s="567" t="s">
        <v>80</v>
      </c>
      <c r="B130" s="568"/>
      <c r="C130" s="568"/>
      <c r="D130" s="268">
        <f>SUM(D125:D129)</f>
        <v>0</v>
      </c>
      <c r="E130" s="365"/>
      <c r="F130" s="365"/>
      <c r="G130" s="365"/>
      <c r="H130" s="365"/>
      <c r="I130" s="365"/>
      <c r="J130" s="365"/>
      <c r="K130" s="365"/>
      <c r="L130" s="365"/>
      <c r="M130" s="365"/>
      <c r="N130" s="365"/>
    </row>
    <row r="131" spans="1:14" x14ac:dyDescent="0.25">
      <c r="A131" s="280" t="s">
        <v>81</v>
      </c>
      <c r="B131" s="566" t="s">
        <v>73</v>
      </c>
      <c r="C131" s="566"/>
      <c r="D131" s="279">
        <f>D119</f>
        <v>0</v>
      </c>
      <c r="E131" s="365"/>
      <c r="F131" s="365"/>
      <c r="G131" s="365"/>
      <c r="H131" s="365"/>
      <c r="I131" s="365"/>
      <c r="J131" s="365"/>
      <c r="K131" s="365"/>
      <c r="L131" s="365"/>
      <c r="M131" s="365"/>
      <c r="N131" s="365"/>
    </row>
    <row r="132" spans="1:14" ht="15.75" thickBot="1" x14ac:dyDescent="0.3">
      <c r="A132" s="554" t="s">
        <v>93</v>
      </c>
      <c r="B132" s="555"/>
      <c r="C132" s="555"/>
      <c r="D132" s="72">
        <f>D130+D131</f>
        <v>0</v>
      </c>
      <c r="E132" s="365"/>
      <c r="F132" s="365"/>
      <c r="G132" s="365"/>
      <c r="H132" s="365"/>
      <c r="I132" s="365"/>
      <c r="J132" s="365"/>
      <c r="K132" s="365"/>
      <c r="L132" s="365"/>
      <c r="M132" s="365"/>
      <c r="N132" s="365"/>
    </row>
    <row r="133" spans="1:14" x14ac:dyDescent="0.25">
      <c r="A133" s="6"/>
      <c r="B133" s="6"/>
      <c r="C133" s="6"/>
      <c r="D133" s="7"/>
      <c r="E133" s="365"/>
      <c r="F133" s="77"/>
      <c r="G133" s="365"/>
      <c r="H133" s="365"/>
      <c r="I133" s="365"/>
      <c r="J133" s="365"/>
      <c r="K133" s="365"/>
      <c r="L133" s="365"/>
      <c r="M133" s="365"/>
      <c r="N133" s="365"/>
    </row>
    <row r="134" spans="1:14" x14ac:dyDescent="0.25">
      <c r="A134" s="76"/>
      <c r="B134" s="76"/>
      <c r="C134" s="76"/>
      <c r="D134" s="76"/>
      <c r="E134" s="365"/>
      <c r="F134" s="365"/>
      <c r="G134" s="365"/>
      <c r="H134" s="365"/>
      <c r="I134" s="365"/>
      <c r="J134" s="365"/>
      <c r="K134" s="365"/>
      <c r="L134" s="365"/>
      <c r="M134" s="365"/>
      <c r="N134" s="365"/>
    </row>
    <row r="135" spans="1:14" x14ac:dyDescent="0.25">
      <c r="A135" s="76"/>
      <c r="B135" s="76"/>
      <c r="C135" s="76"/>
      <c r="D135" s="76"/>
      <c r="E135" s="365"/>
      <c r="F135" s="365"/>
      <c r="G135" s="365"/>
      <c r="H135" s="365"/>
      <c r="I135" s="365"/>
      <c r="J135" s="365"/>
      <c r="K135" s="365"/>
      <c r="L135" s="365"/>
      <c r="M135" s="365"/>
      <c r="N135" s="365"/>
    </row>
    <row r="136" spans="1:14" x14ac:dyDescent="0.25">
      <c r="A136" s="76"/>
      <c r="B136" s="76"/>
      <c r="C136" s="76"/>
      <c r="D136" s="76"/>
      <c r="E136" s="365"/>
      <c r="F136" s="365"/>
      <c r="G136" s="365"/>
      <c r="H136" s="365"/>
      <c r="I136" s="365"/>
      <c r="J136" s="365"/>
      <c r="K136" s="365"/>
      <c r="L136" s="365"/>
      <c r="M136" s="365"/>
      <c r="N136" s="365"/>
    </row>
    <row r="137" spans="1:14" x14ac:dyDescent="0.25">
      <c r="A137" s="76"/>
      <c r="B137" s="76"/>
      <c r="C137" s="76"/>
      <c r="D137" s="76"/>
      <c r="E137" s="365"/>
      <c r="F137" s="365"/>
      <c r="G137" s="365"/>
      <c r="H137" s="365"/>
      <c r="I137" s="365"/>
      <c r="J137" s="365"/>
      <c r="K137" s="365"/>
      <c r="L137" s="365"/>
      <c r="M137" s="365"/>
      <c r="N137" s="365"/>
    </row>
    <row r="138" spans="1:14" x14ac:dyDescent="0.25">
      <c r="A138" s="76"/>
      <c r="B138" s="76"/>
      <c r="C138" s="76"/>
      <c r="D138" s="76"/>
      <c r="E138" s="365"/>
      <c r="F138" s="365"/>
      <c r="G138" s="365"/>
      <c r="H138" s="365"/>
      <c r="I138" s="365"/>
      <c r="J138" s="365"/>
      <c r="K138" s="365"/>
      <c r="L138" s="365"/>
      <c r="M138" s="365"/>
      <c r="N138" s="365"/>
    </row>
    <row r="139" spans="1:14" x14ac:dyDescent="0.25">
      <c r="A139" s="76"/>
      <c r="B139" s="76"/>
      <c r="C139" s="76"/>
      <c r="D139" s="76"/>
      <c r="E139" s="365"/>
      <c r="F139" s="365"/>
      <c r="G139" s="365"/>
      <c r="H139" s="365"/>
      <c r="I139" s="365"/>
      <c r="J139" s="365"/>
      <c r="K139" s="365"/>
      <c r="L139" s="365"/>
      <c r="M139" s="365"/>
      <c r="N139" s="365"/>
    </row>
    <row r="140" spans="1:14" x14ac:dyDescent="0.25">
      <c r="A140" s="76"/>
      <c r="B140" s="76"/>
      <c r="C140" s="76"/>
      <c r="D140" s="76"/>
      <c r="E140" s="365"/>
      <c r="F140" s="365"/>
      <c r="G140" s="365"/>
      <c r="H140" s="365"/>
      <c r="I140" s="365"/>
      <c r="J140" s="365"/>
      <c r="K140" s="365"/>
      <c r="L140" s="365"/>
      <c r="M140" s="365"/>
      <c r="N140" s="365"/>
    </row>
    <row r="141" spans="1:14" x14ac:dyDescent="0.25">
      <c r="A141" s="76"/>
      <c r="B141" s="76"/>
      <c r="C141" s="76"/>
      <c r="D141" s="76"/>
      <c r="E141" s="365"/>
      <c r="F141" s="365"/>
      <c r="G141" s="365"/>
      <c r="H141" s="365"/>
      <c r="I141" s="365"/>
      <c r="J141" s="365"/>
      <c r="K141" s="365"/>
      <c r="L141" s="365"/>
      <c r="M141" s="365"/>
      <c r="N141" s="365"/>
    </row>
    <row r="142" spans="1:14" x14ac:dyDescent="0.25">
      <c r="A142" s="76"/>
      <c r="B142" s="76"/>
      <c r="C142" s="76"/>
      <c r="D142" s="76"/>
      <c r="E142" s="365"/>
      <c r="F142" s="365"/>
      <c r="G142" s="365"/>
      <c r="H142" s="365"/>
      <c r="I142" s="365"/>
      <c r="J142" s="365"/>
      <c r="K142" s="365"/>
      <c r="L142" s="365"/>
      <c r="M142" s="365"/>
      <c r="N142" s="365"/>
    </row>
    <row r="143" spans="1:14" x14ac:dyDescent="0.25">
      <c r="A143" s="76"/>
      <c r="B143" s="76"/>
      <c r="C143" s="76"/>
      <c r="D143" s="76"/>
      <c r="E143" s="365"/>
      <c r="F143" s="365"/>
      <c r="G143" s="365"/>
      <c r="H143" s="365"/>
      <c r="I143" s="365"/>
      <c r="J143" s="365"/>
      <c r="K143" s="365"/>
      <c r="L143" s="365"/>
      <c r="M143" s="365"/>
      <c r="N143" s="365"/>
    </row>
    <row r="144" spans="1:14" x14ac:dyDescent="0.25">
      <c r="A144" s="76"/>
      <c r="B144" s="76"/>
      <c r="C144" s="76"/>
      <c r="D144" s="76"/>
      <c r="E144" s="365"/>
      <c r="F144" s="365"/>
      <c r="G144" s="365"/>
      <c r="H144" s="365"/>
      <c r="I144" s="365"/>
      <c r="J144" s="365"/>
      <c r="K144" s="365"/>
      <c r="L144" s="365"/>
      <c r="M144" s="365"/>
      <c r="N144" s="365"/>
    </row>
    <row r="145" spans="1:14" x14ac:dyDescent="0.25">
      <c r="A145" s="76"/>
      <c r="B145" s="76"/>
      <c r="C145" s="76"/>
      <c r="D145" s="76"/>
      <c r="E145" s="365"/>
      <c r="F145" s="365"/>
      <c r="G145" s="365"/>
      <c r="H145" s="365"/>
      <c r="I145" s="365"/>
      <c r="J145" s="365"/>
      <c r="K145" s="365"/>
      <c r="L145" s="365"/>
      <c r="M145" s="365"/>
      <c r="N145" s="365"/>
    </row>
    <row r="146" spans="1:14" x14ac:dyDescent="0.25">
      <c r="A146" s="76"/>
      <c r="B146" s="76"/>
      <c r="C146" s="76"/>
      <c r="D146" s="76"/>
      <c r="E146" s="365"/>
      <c r="F146" s="365"/>
      <c r="G146" s="365"/>
      <c r="H146" s="365"/>
      <c r="I146" s="365"/>
      <c r="J146" s="365"/>
      <c r="K146" s="365"/>
      <c r="L146" s="365"/>
      <c r="M146" s="365"/>
      <c r="N146" s="365"/>
    </row>
    <row r="147" spans="1:14" x14ac:dyDescent="0.25">
      <c r="A147" s="76"/>
      <c r="B147" s="76"/>
      <c r="C147" s="76"/>
      <c r="D147" s="76"/>
      <c r="E147" s="365"/>
      <c r="F147" s="365"/>
      <c r="G147" s="365"/>
      <c r="H147" s="365"/>
      <c r="I147" s="365"/>
      <c r="J147" s="365"/>
      <c r="K147" s="365"/>
      <c r="L147" s="365"/>
      <c r="M147" s="365"/>
      <c r="N147" s="365"/>
    </row>
    <row r="148" spans="1:14" x14ac:dyDescent="0.25">
      <c r="A148" s="76"/>
      <c r="B148" s="76"/>
      <c r="C148" s="76"/>
      <c r="D148" s="76"/>
      <c r="E148" s="365"/>
      <c r="F148" s="365"/>
      <c r="G148" s="365"/>
      <c r="H148" s="365"/>
      <c r="I148" s="365"/>
      <c r="J148" s="365"/>
      <c r="K148" s="365"/>
      <c r="L148" s="365"/>
      <c r="M148" s="365"/>
      <c r="N148" s="365"/>
    </row>
    <row r="149" spans="1:14" x14ac:dyDescent="0.25">
      <c r="A149" s="76"/>
      <c r="B149" s="76"/>
      <c r="C149" s="76"/>
      <c r="D149" s="76"/>
      <c r="E149" s="365"/>
      <c r="F149" s="365"/>
      <c r="G149" s="365"/>
      <c r="H149" s="365"/>
      <c r="I149" s="365"/>
      <c r="J149" s="365"/>
      <c r="K149" s="365"/>
      <c r="L149" s="365"/>
      <c r="M149" s="365"/>
      <c r="N149" s="365"/>
    </row>
    <row r="150" spans="1:14" x14ac:dyDescent="0.25">
      <c r="A150" s="76"/>
      <c r="B150" s="76"/>
      <c r="C150" s="76"/>
      <c r="D150" s="76"/>
      <c r="E150" s="365"/>
      <c r="F150" s="365"/>
      <c r="G150" s="365"/>
      <c r="H150" s="365"/>
      <c r="I150" s="365"/>
      <c r="J150" s="365"/>
      <c r="K150" s="365"/>
      <c r="L150" s="365"/>
      <c r="M150" s="365"/>
      <c r="N150" s="365"/>
    </row>
    <row r="151" spans="1:14" x14ac:dyDescent="0.25">
      <c r="A151" s="76"/>
      <c r="B151" s="76"/>
      <c r="C151" s="76"/>
      <c r="D151" s="76"/>
      <c r="E151" s="365"/>
      <c r="F151" s="365"/>
      <c r="G151" s="365"/>
      <c r="H151" s="365"/>
      <c r="I151" s="365"/>
      <c r="J151" s="365"/>
      <c r="K151" s="365"/>
      <c r="L151" s="365"/>
      <c r="M151" s="365"/>
      <c r="N151" s="365"/>
    </row>
    <row r="152" spans="1:14" x14ac:dyDescent="0.25">
      <c r="A152" s="76"/>
      <c r="B152" s="76"/>
      <c r="C152" s="76"/>
      <c r="D152" s="76"/>
      <c r="E152" s="365"/>
      <c r="F152" s="365"/>
      <c r="G152" s="365"/>
      <c r="H152" s="365"/>
      <c r="I152" s="365"/>
      <c r="J152" s="365"/>
      <c r="K152" s="365"/>
      <c r="L152" s="365"/>
      <c r="M152" s="365"/>
      <c r="N152" s="365"/>
    </row>
    <row r="153" spans="1:14" x14ac:dyDescent="0.25">
      <c r="A153" s="76"/>
      <c r="B153" s="76"/>
      <c r="C153" s="76"/>
      <c r="D153" s="76"/>
      <c r="E153" s="365"/>
      <c r="F153" s="365"/>
      <c r="G153" s="365"/>
      <c r="H153" s="365"/>
      <c r="I153" s="365"/>
      <c r="J153" s="365"/>
      <c r="K153" s="365"/>
      <c r="L153" s="365"/>
      <c r="M153" s="365"/>
      <c r="N153" s="365"/>
    </row>
    <row r="154" spans="1:14" x14ac:dyDescent="0.25">
      <c r="A154" s="76"/>
      <c r="B154" s="76"/>
      <c r="C154" s="76"/>
      <c r="D154" s="76"/>
      <c r="E154" s="365"/>
      <c r="F154" s="365"/>
      <c r="G154" s="365"/>
      <c r="H154" s="365"/>
      <c r="I154" s="365"/>
      <c r="J154" s="365"/>
      <c r="K154" s="365"/>
      <c r="L154" s="365"/>
      <c r="M154" s="365"/>
      <c r="N154" s="365"/>
    </row>
    <row r="155" spans="1:14" x14ac:dyDescent="0.25">
      <c r="A155" s="76"/>
      <c r="B155" s="76"/>
      <c r="C155" s="76"/>
      <c r="D155" s="76"/>
      <c r="E155" s="365"/>
      <c r="F155" s="365"/>
      <c r="G155" s="365"/>
      <c r="H155" s="365"/>
      <c r="I155" s="365"/>
      <c r="J155" s="365"/>
      <c r="K155" s="365"/>
      <c r="L155" s="365"/>
      <c r="M155" s="365"/>
      <c r="N155" s="365"/>
    </row>
    <row r="156" spans="1:14" x14ac:dyDescent="0.25">
      <c r="A156" s="76"/>
      <c r="B156" s="76"/>
      <c r="C156" s="76"/>
      <c r="D156" s="76"/>
      <c r="E156" s="365"/>
      <c r="F156" s="365"/>
      <c r="G156" s="365"/>
      <c r="H156" s="365"/>
      <c r="I156" s="365"/>
      <c r="J156" s="365"/>
      <c r="K156" s="365"/>
      <c r="L156" s="365"/>
      <c r="M156" s="365"/>
      <c r="N156" s="365"/>
    </row>
    <row r="157" spans="1:14" x14ac:dyDescent="0.25">
      <c r="A157" s="76"/>
      <c r="B157" s="76"/>
      <c r="C157" s="76"/>
      <c r="D157" s="76"/>
      <c r="E157" s="365"/>
      <c r="F157" s="365"/>
      <c r="G157" s="365"/>
      <c r="H157" s="365"/>
      <c r="I157" s="365"/>
      <c r="J157" s="365"/>
      <c r="K157" s="365"/>
      <c r="L157" s="365"/>
      <c r="M157" s="365"/>
      <c r="N157" s="365"/>
    </row>
    <row r="158" spans="1:14" x14ac:dyDescent="0.25">
      <c r="A158" s="76"/>
      <c r="B158" s="76"/>
      <c r="C158" s="76"/>
      <c r="D158" s="76"/>
      <c r="E158" s="365"/>
      <c r="F158" s="365"/>
      <c r="G158" s="365"/>
      <c r="H158" s="365"/>
      <c r="I158" s="365"/>
      <c r="J158" s="365"/>
      <c r="K158" s="365"/>
      <c r="L158" s="365"/>
      <c r="M158" s="365"/>
      <c r="N158" s="365"/>
    </row>
    <row r="159" spans="1:14" x14ac:dyDescent="0.25">
      <c r="A159" s="76"/>
      <c r="B159" s="76"/>
      <c r="C159" s="76"/>
      <c r="D159" s="76"/>
      <c r="E159" s="365"/>
      <c r="F159" s="365"/>
      <c r="G159" s="365"/>
      <c r="H159" s="365"/>
      <c r="I159" s="365"/>
      <c r="J159" s="365"/>
      <c r="K159" s="365"/>
      <c r="L159" s="365"/>
      <c r="M159" s="365"/>
      <c r="N159" s="365"/>
    </row>
    <row r="160" spans="1:14" x14ac:dyDescent="0.25">
      <c r="A160" s="76"/>
      <c r="B160" s="76"/>
      <c r="C160" s="76"/>
      <c r="D160" s="76"/>
      <c r="E160" s="365"/>
      <c r="F160" s="365"/>
      <c r="G160" s="365"/>
      <c r="H160" s="365"/>
      <c r="I160" s="365"/>
      <c r="J160" s="365"/>
      <c r="K160" s="365"/>
      <c r="L160" s="365"/>
      <c r="M160" s="365"/>
      <c r="N160" s="365"/>
    </row>
    <row r="161" spans="1:14" x14ac:dyDescent="0.25">
      <c r="A161" s="76"/>
      <c r="B161" s="76"/>
      <c r="C161" s="76"/>
      <c r="D161" s="76"/>
      <c r="E161" s="365"/>
      <c r="F161" s="365"/>
      <c r="G161" s="365"/>
      <c r="H161" s="365"/>
      <c r="I161" s="365"/>
      <c r="J161" s="365"/>
      <c r="K161" s="365"/>
      <c r="L161" s="365"/>
      <c r="M161" s="365"/>
      <c r="N161" s="365"/>
    </row>
    <row r="162" spans="1:14" x14ac:dyDescent="0.25">
      <c r="A162" s="76"/>
      <c r="B162" s="76"/>
      <c r="C162" s="76"/>
      <c r="D162" s="76"/>
      <c r="E162" s="365"/>
      <c r="F162" s="365"/>
      <c r="G162" s="365"/>
      <c r="H162" s="365"/>
      <c r="I162" s="365"/>
      <c r="J162" s="365"/>
      <c r="K162" s="365"/>
      <c r="L162" s="365"/>
      <c r="M162" s="365"/>
      <c r="N162" s="365"/>
    </row>
    <row r="163" spans="1:14" x14ac:dyDescent="0.25">
      <c r="A163" s="76"/>
      <c r="B163" s="76"/>
      <c r="C163" s="76"/>
      <c r="D163" s="76"/>
      <c r="E163" s="365"/>
      <c r="F163" s="365"/>
      <c r="G163" s="365"/>
      <c r="H163" s="365"/>
      <c r="I163" s="365"/>
      <c r="J163" s="365"/>
      <c r="K163" s="365"/>
      <c r="L163" s="365"/>
      <c r="M163" s="365"/>
      <c r="N163" s="365"/>
    </row>
    <row r="164" spans="1:14" x14ac:dyDescent="0.25">
      <c r="A164" s="76"/>
      <c r="B164" s="76"/>
      <c r="C164" s="76"/>
      <c r="D164" s="76"/>
      <c r="E164" s="365"/>
      <c r="F164" s="365"/>
      <c r="G164" s="365"/>
      <c r="H164" s="365"/>
      <c r="I164" s="365"/>
      <c r="J164" s="365"/>
      <c r="K164" s="365"/>
      <c r="L164" s="365"/>
      <c r="M164" s="365"/>
      <c r="N164" s="365"/>
    </row>
    <row r="165" spans="1:14" x14ac:dyDescent="0.25">
      <c r="A165" s="76"/>
      <c r="B165" s="76"/>
      <c r="C165" s="76"/>
      <c r="D165" s="76"/>
      <c r="E165" s="365"/>
      <c r="F165" s="365"/>
      <c r="G165" s="365"/>
      <c r="H165" s="365"/>
      <c r="I165" s="365"/>
      <c r="J165" s="365"/>
      <c r="K165" s="365"/>
      <c r="L165" s="365"/>
      <c r="M165" s="365"/>
      <c r="N165" s="365"/>
    </row>
    <row r="166" spans="1:14" x14ac:dyDescent="0.25">
      <c r="A166" s="76"/>
      <c r="B166" s="76"/>
      <c r="C166" s="76"/>
      <c r="D166" s="76"/>
      <c r="E166" s="365"/>
      <c r="F166" s="365"/>
      <c r="G166" s="365"/>
      <c r="H166" s="365"/>
      <c r="I166" s="365"/>
      <c r="J166" s="365"/>
      <c r="K166" s="365"/>
      <c r="L166" s="365"/>
      <c r="M166" s="365"/>
      <c r="N166" s="365"/>
    </row>
    <row r="167" spans="1:14" x14ac:dyDescent="0.25">
      <c r="A167" s="76"/>
      <c r="B167" s="76"/>
      <c r="C167" s="76"/>
      <c r="D167" s="76"/>
      <c r="E167" s="365"/>
      <c r="F167" s="365"/>
      <c r="G167" s="365"/>
      <c r="H167" s="365"/>
      <c r="I167" s="365"/>
      <c r="J167" s="365"/>
      <c r="K167" s="365"/>
      <c r="L167" s="365"/>
      <c r="M167" s="365"/>
      <c r="N167" s="365"/>
    </row>
    <row r="168" spans="1:14" x14ac:dyDescent="0.25">
      <c r="A168" s="76"/>
      <c r="B168" s="76"/>
      <c r="C168" s="76"/>
      <c r="D168" s="76"/>
      <c r="E168" s="365"/>
      <c r="F168" s="365"/>
      <c r="G168" s="365"/>
      <c r="H168" s="365"/>
      <c r="I168" s="365"/>
      <c r="J168" s="365"/>
      <c r="K168" s="365"/>
      <c r="L168" s="365"/>
      <c r="M168" s="365"/>
      <c r="N168" s="365"/>
    </row>
    <row r="169" spans="1:14" x14ac:dyDescent="0.25">
      <c r="A169" s="76"/>
      <c r="B169" s="76"/>
      <c r="C169" s="76"/>
      <c r="D169" s="76"/>
      <c r="E169" s="365"/>
      <c r="F169" s="365"/>
      <c r="G169" s="365"/>
      <c r="H169" s="365"/>
      <c r="I169" s="365"/>
      <c r="J169" s="365"/>
      <c r="K169" s="365"/>
      <c r="L169" s="365"/>
      <c r="M169" s="365"/>
      <c r="N169" s="365"/>
    </row>
    <row r="170" spans="1:14" x14ac:dyDescent="0.25">
      <c r="A170" s="76"/>
      <c r="B170" s="76"/>
      <c r="C170" s="76"/>
      <c r="D170" s="76"/>
      <c r="E170" s="365"/>
      <c r="F170" s="365"/>
      <c r="G170" s="365"/>
      <c r="H170" s="365"/>
      <c r="I170" s="365"/>
      <c r="J170" s="365"/>
      <c r="K170" s="365"/>
      <c r="L170" s="365"/>
      <c r="M170" s="365"/>
      <c r="N170" s="365"/>
    </row>
    <row r="171" spans="1:14" x14ac:dyDescent="0.25">
      <c r="A171" s="76"/>
      <c r="B171" s="76"/>
      <c r="C171" s="76"/>
      <c r="D171" s="76"/>
      <c r="E171" s="365"/>
      <c r="F171" s="365"/>
      <c r="G171" s="365"/>
      <c r="H171" s="365"/>
      <c r="I171" s="365"/>
      <c r="J171" s="365"/>
      <c r="K171" s="365"/>
      <c r="L171" s="365"/>
      <c r="M171" s="365"/>
      <c r="N171" s="365"/>
    </row>
    <row r="172" spans="1:14" x14ac:dyDescent="0.25">
      <c r="A172" s="76"/>
      <c r="B172" s="76"/>
      <c r="C172" s="76"/>
      <c r="D172" s="76"/>
      <c r="E172" s="365"/>
      <c r="F172" s="365"/>
      <c r="G172" s="365"/>
      <c r="H172" s="365"/>
      <c r="I172" s="365"/>
      <c r="J172" s="365"/>
      <c r="K172" s="365"/>
      <c r="L172" s="365"/>
      <c r="M172" s="365"/>
      <c r="N172" s="365"/>
    </row>
    <row r="173" spans="1:14" x14ac:dyDescent="0.25">
      <c r="A173" s="76"/>
      <c r="B173" s="76"/>
      <c r="C173" s="76"/>
      <c r="D173" s="76"/>
      <c r="E173" s="365"/>
      <c r="F173" s="365"/>
      <c r="G173" s="365"/>
      <c r="H173" s="365"/>
      <c r="I173" s="365"/>
      <c r="J173" s="365"/>
      <c r="K173" s="365"/>
      <c r="L173" s="365"/>
      <c r="M173" s="365"/>
      <c r="N173" s="365"/>
    </row>
    <row r="174" spans="1:14" x14ac:dyDescent="0.25">
      <c r="A174" s="76"/>
      <c r="B174" s="76"/>
      <c r="C174" s="76"/>
      <c r="D174" s="76"/>
      <c r="E174" s="365"/>
      <c r="F174" s="365"/>
      <c r="G174" s="365"/>
      <c r="H174" s="365"/>
      <c r="I174" s="365"/>
      <c r="J174" s="365"/>
      <c r="K174" s="365"/>
      <c r="L174" s="365"/>
      <c r="M174" s="365"/>
      <c r="N174" s="365"/>
    </row>
    <row r="175" spans="1:14" x14ac:dyDescent="0.25">
      <c r="A175" s="76"/>
      <c r="B175" s="76"/>
      <c r="C175" s="76"/>
      <c r="D175" s="76"/>
      <c r="E175" s="365"/>
      <c r="F175" s="365"/>
      <c r="G175" s="365"/>
      <c r="H175" s="365"/>
      <c r="I175" s="365"/>
      <c r="J175" s="365"/>
      <c r="K175" s="365"/>
      <c r="L175" s="365"/>
      <c r="M175" s="365"/>
      <c r="N175" s="365"/>
    </row>
    <row r="176" spans="1:14" x14ac:dyDescent="0.25">
      <c r="A176" s="76"/>
      <c r="B176" s="76"/>
      <c r="C176" s="76"/>
      <c r="D176" s="76"/>
      <c r="E176" s="365"/>
      <c r="F176" s="365"/>
      <c r="G176" s="365"/>
      <c r="H176" s="365"/>
      <c r="I176" s="365"/>
      <c r="J176" s="365"/>
      <c r="K176" s="365"/>
      <c r="L176" s="365"/>
      <c r="M176" s="365"/>
      <c r="N176" s="365"/>
    </row>
    <row r="177" spans="1:14" x14ac:dyDescent="0.25">
      <c r="A177" s="76"/>
      <c r="B177" s="76"/>
      <c r="C177" s="76"/>
      <c r="D177" s="76"/>
      <c r="E177" s="365"/>
      <c r="F177" s="365"/>
      <c r="G177" s="365"/>
      <c r="H177" s="365"/>
      <c r="I177" s="365"/>
      <c r="J177" s="365"/>
      <c r="K177" s="365"/>
      <c r="L177" s="365"/>
      <c r="M177" s="365"/>
      <c r="N177" s="365"/>
    </row>
    <row r="178" spans="1:14" x14ac:dyDescent="0.25">
      <c r="A178" s="76"/>
      <c r="B178" s="76"/>
      <c r="C178" s="76"/>
      <c r="D178" s="76"/>
      <c r="E178" s="365"/>
      <c r="F178" s="365"/>
      <c r="G178" s="365"/>
      <c r="H178" s="365"/>
      <c r="I178" s="365"/>
      <c r="J178" s="365"/>
      <c r="K178" s="365"/>
      <c r="L178" s="365"/>
      <c r="M178" s="365"/>
      <c r="N178" s="365"/>
    </row>
    <row r="179" spans="1:14" x14ac:dyDescent="0.25">
      <c r="A179" s="76"/>
      <c r="B179" s="76"/>
      <c r="C179" s="76"/>
      <c r="D179" s="76"/>
      <c r="E179" s="365"/>
      <c r="F179" s="365"/>
      <c r="G179" s="365"/>
      <c r="H179" s="365"/>
      <c r="I179" s="365"/>
      <c r="J179" s="365"/>
      <c r="K179" s="365"/>
      <c r="L179" s="365"/>
      <c r="M179" s="365"/>
      <c r="N179" s="365"/>
    </row>
    <row r="180" spans="1:14" x14ac:dyDescent="0.25">
      <c r="A180" s="76"/>
      <c r="B180" s="76"/>
      <c r="C180" s="76"/>
      <c r="D180" s="76"/>
      <c r="E180" s="365"/>
      <c r="F180" s="365"/>
      <c r="G180" s="365"/>
      <c r="H180" s="365"/>
      <c r="I180" s="365"/>
      <c r="J180" s="365"/>
      <c r="K180" s="365"/>
      <c r="L180" s="365"/>
      <c r="M180" s="365"/>
      <c r="N180" s="365"/>
    </row>
    <row r="181" spans="1:14" x14ac:dyDescent="0.25">
      <c r="A181" s="76"/>
      <c r="B181" s="76"/>
      <c r="C181" s="76"/>
      <c r="D181" s="76"/>
      <c r="E181" s="365"/>
      <c r="F181" s="365"/>
      <c r="G181" s="365"/>
      <c r="H181" s="365"/>
      <c r="I181" s="365"/>
      <c r="J181" s="365"/>
      <c r="K181" s="365"/>
      <c r="L181" s="365"/>
      <c r="M181" s="365"/>
      <c r="N181" s="365"/>
    </row>
    <row r="182" spans="1:14" x14ac:dyDescent="0.25">
      <c r="A182" s="76"/>
      <c r="B182" s="76"/>
      <c r="C182" s="76"/>
      <c r="D182" s="76"/>
      <c r="E182" s="365"/>
      <c r="F182" s="365"/>
      <c r="G182" s="365"/>
      <c r="H182" s="365"/>
      <c r="I182" s="365"/>
      <c r="J182" s="365"/>
      <c r="K182" s="365"/>
      <c r="L182" s="365"/>
      <c r="M182" s="365"/>
      <c r="N182" s="365"/>
    </row>
    <row r="183" spans="1:14" x14ac:dyDescent="0.25">
      <c r="A183" s="76"/>
      <c r="B183" s="76"/>
      <c r="C183" s="76"/>
      <c r="D183" s="76"/>
      <c r="E183" s="365"/>
      <c r="F183" s="365"/>
      <c r="G183" s="365"/>
      <c r="H183" s="365"/>
      <c r="I183" s="365"/>
      <c r="J183" s="365"/>
      <c r="K183" s="365"/>
      <c r="L183" s="365"/>
      <c r="M183" s="365"/>
      <c r="N183" s="365"/>
    </row>
    <row r="184" spans="1:14" x14ac:dyDescent="0.25">
      <c r="A184" s="76"/>
      <c r="B184" s="76"/>
      <c r="C184" s="76"/>
      <c r="D184" s="76"/>
      <c r="E184" s="365"/>
      <c r="F184" s="365"/>
      <c r="G184" s="365"/>
      <c r="H184" s="365"/>
      <c r="I184" s="365"/>
      <c r="J184" s="365"/>
      <c r="K184" s="365"/>
      <c r="L184" s="365"/>
      <c r="M184" s="365"/>
      <c r="N184" s="365"/>
    </row>
    <row r="185" spans="1:14" x14ac:dyDescent="0.25">
      <c r="A185" s="76"/>
      <c r="B185" s="76"/>
      <c r="C185" s="76"/>
      <c r="D185" s="76"/>
      <c r="E185" s="365"/>
      <c r="F185" s="365"/>
      <c r="G185" s="365"/>
      <c r="H185" s="365"/>
      <c r="I185" s="365"/>
      <c r="J185" s="365"/>
      <c r="K185" s="365"/>
      <c r="L185" s="365"/>
      <c r="M185" s="365"/>
      <c r="N185" s="365"/>
    </row>
    <row r="186" spans="1:14" x14ac:dyDescent="0.25">
      <c r="A186" s="76"/>
      <c r="B186" s="76"/>
      <c r="C186" s="76"/>
      <c r="D186" s="76"/>
      <c r="E186" s="365"/>
      <c r="F186" s="365"/>
      <c r="G186" s="365"/>
      <c r="H186" s="365"/>
      <c r="I186" s="365"/>
      <c r="J186" s="365"/>
      <c r="K186" s="365"/>
      <c r="L186" s="365"/>
      <c r="M186" s="365"/>
      <c r="N186" s="365"/>
    </row>
    <row r="187" spans="1:14" x14ac:dyDescent="0.25">
      <c r="A187" s="76"/>
      <c r="B187" s="76"/>
      <c r="C187" s="76"/>
      <c r="D187" s="76"/>
      <c r="E187" s="365"/>
      <c r="F187" s="365"/>
      <c r="G187" s="365"/>
      <c r="H187" s="365"/>
      <c r="I187" s="365"/>
      <c r="J187" s="365"/>
      <c r="K187" s="365"/>
      <c r="L187" s="365"/>
      <c r="M187" s="365"/>
      <c r="N187" s="365"/>
    </row>
    <row r="188" spans="1:14" x14ac:dyDescent="0.25">
      <c r="A188" s="76"/>
      <c r="B188" s="76"/>
      <c r="C188" s="76"/>
      <c r="D188" s="76"/>
      <c r="E188" s="365"/>
      <c r="F188" s="365"/>
      <c r="G188" s="365"/>
      <c r="H188" s="365"/>
      <c r="I188" s="365"/>
      <c r="J188" s="365"/>
      <c r="K188" s="365"/>
      <c r="L188" s="365"/>
      <c r="M188" s="365"/>
      <c r="N188" s="365"/>
    </row>
    <row r="189" spans="1:14" x14ac:dyDescent="0.25">
      <c r="A189" s="76"/>
      <c r="B189" s="76"/>
      <c r="C189" s="76"/>
      <c r="D189" s="76"/>
      <c r="E189" s="365"/>
      <c r="F189" s="365"/>
      <c r="G189" s="365"/>
      <c r="H189" s="365"/>
      <c r="I189" s="365"/>
      <c r="J189" s="365"/>
      <c r="K189" s="365"/>
      <c r="L189" s="365"/>
      <c r="M189" s="365"/>
      <c r="N189" s="365"/>
    </row>
    <row r="190" spans="1:14" x14ac:dyDescent="0.25">
      <c r="A190" s="76"/>
      <c r="B190" s="76"/>
      <c r="C190" s="76"/>
      <c r="D190" s="76"/>
      <c r="E190" s="365"/>
      <c r="F190" s="365"/>
      <c r="G190" s="365"/>
      <c r="H190" s="365"/>
      <c r="I190" s="365"/>
      <c r="J190" s="365"/>
      <c r="K190" s="365"/>
      <c r="L190" s="365"/>
      <c r="M190" s="365"/>
      <c r="N190" s="365"/>
    </row>
    <row r="191" spans="1:14" x14ac:dyDescent="0.25">
      <c r="A191" s="76"/>
      <c r="B191" s="76"/>
      <c r="C191" s="76"/>
      <c r="D191" s="76"/>
      <c r="E191" s="365"/>
      <c r="F191" s="365"/>
      <c r="G191" s="365"/>
      <c r="H191" s="365"/>
      <c r="I191" s="365"/>
      <c r="J191" s="365"/>
      <c r="K191" s="365"/>
      <c r="L191" s="365"/>
      <c r="M191" s="365"/>
      <c r="N191" s="365"/>
    </row>
    <row r="192" spans="1:14" x14ac:dyDescent="0.25">
      <c r="A192" s="76"/>
      <c r="B192" s="76"/>
      <c r="C192" s="76"/>
      <c r="D192" s="76"/>
      <c r="E192" s="365"/>
      <c r="F192" s="365"/>
      <c r="G192" s="365"/>
      <c r="H192" s="365"/>
      <c r="I192" s="365"/>
      <c r="J192" s="365"/>
      <c r="K192" s="365"/>
      <c r="L192" s="365"/>
      <c r="M192" s="365"/>
      <c r="N192" s="365"/>
    </row>
    <row r="193" spans="1:14" x14ac:dyDescent="0.25">
      <c r="A193" s="76"/>
      <c r="B193" s="76"/>
      <c r="C193" s="76"/>
      <c r="D193" s="76"/>
      <c r="E193" s="365"/>
      <c r="F193" s="365"/>
      <c r="G193" s="365"/>
      <c r="H193" s="365"/>
      <c r="I193" s="365"/>
      <c r="J193" s="365"/>
      <c r="K193" s="365"/>
      <c r="L193" s="365"/>
      <c r="M193" s="365"/>
      <c r="N193" s="365"/>
    </row>
    <row r="194" spans="1:14" x14ac:dyDescent="0.25">
      <c r="A194" s="76"/>
      <c r="B194" s="76"/>
      <c r="C194" s="76"/>
      <c r="D194" s="76"/>
      <c r="E194" s="365"/>
      <c r="F194" s="365"/>
      <c r="G194" s="365"/>
      <c r="H194" s="365"/>
      <c r="I194" s="365"/>
      <c r="J194" s="365"/>
      <c r="K194" s="365"/>
      <c r="L194" s="365"/>
      <c r="M194" s="365"/>
      <c r="N194" s="365"/>
    </row>
    <row r="195" spans="1:14" x14ac:dyDescent="0.25">
      <c r="A195" s="76"/>
      <c r="B195" s="76"/>
      <c r="C195" s="76"/>
      <c r="D195" s="76"/>
      <c r="E195" s="365"/>
      <c r="F195" s="365"/>
      <c r="G195" s="365"/>
      <c r="H195" s="365"/>
      <c r="I195" s="365"/>
      <c r="J195" s="365"/>
      <c r="K195" s="365"/>
      <c r="L195" s="365"/>
      <c r="M195" s="365"/>
      <c r="N195" s="365"/>
    </row>
    <row r="196" spans="1:14" x14ac:dyDescent="0.25">
      <c r="A196" s="76"/>
      <c r="B196" s="76"/>
      <c r="C196" s="76"/>
      <c r="D196" s="76"/>
      <c r="E196" s="365"/>
      <c r="F196" s="365"/>
      <c r="G196" s="365"/>
      <c r="H196" s="365"/>
      <c r="I196" s="365"/>
      <c r="J196" s="365"/>
      <c r="K196" s="365"/>
      <c r="L196" s="365"/>
      <c r="M196" s="365"/>
      <c r="N196" s="365"/>
    </row>
    <row r="197" spans="1:14" x14ac:dyDescent="0.25">
      <c r="A197" s="76"/>
      <c r="B197" s="76"/>
      <c r="C197" s="76"/>
      <c r="D197" s="76"/>
      <c r="E197" s="365"/>
      <c r="F197" s="365"/>
      <c r="G197" s="365"/>
      <c r="H197" s="365"/>
      <c r="I197" s="365"/>
      <c r="J197" s="365"/>
      <c r="K197" s="365"/>
      <c r="L197" s="365"/>
      <c r="M197" s="365"/>
      <c r="N197" s="365"/>
    </row>
    <row r="198" spans="1:14" x14ac:dyDescent="0.25">
      <c r="A198" s="76"/>
      <c r="B198" s="76"/>
      <c r="C198" s="76"/>
      <c r="D198" s="76"/>
      <c r="E198" s="365"/>
      <c r="F198" s="365"/>
      <c r="G198" s="365"/>
      <c r="H198" s="365"/>
      <c r="I198" s="365"/>
      <c r="J198" s="365"/>
      <c r="K198" s="365"/>
      <c r="L198" s="365"/>
      <c r="M198" s="365"/>
      <c r="N198" s="365"/>
    </row>
    <row r="199" spans="1:14" x14ac:dyDescent="0.25">
      <c r="A199" s="76"/>
      <c r="B199" s="76"/>
      <c r="C199" s="76"/>
      <c r="D199" s="76"/>
      <c r="E199" s="365"/>
      <c r="F199" s="365"/>
      <c r="G199" s="365"/>
      <c r="H199" s="365"/>
      <c r="I199" s="365"/>
      <c r="J199" s="365"/>
      <c r="K199" s="365"/>
      <c r="L199" s="365"/>
      <c r="M199" s="365"/>
      <c r="N199" s="365"/>
    </row>
    <row r="200" spans="1:14" x14ac:dyDescent="0.25">
      <c r="A200" s="76"/>
      <c r="B200" s="76"/>
      <c r="C200" s="76"/>
      <c r="D200" s="76"/>
      <c r="E200" s="365"/>
      <c r="F200" s="365"/>
      <c r="G200" s="365"/>
      <c r="H200" s="365"/>
      <c r="I200" s="365"/>
      <c r="J200" s="365"/>
      <c r="K200" s="365"/>
      <c r="L200" s="365"/>
      <c r="M200" s="365"/>
      <c r="N200" s="365"/>
    </row>
    <row r="201" spans="1:14" x14ac:dyDescent="0.25">
      <c r="A201" s="76"/>
      <c r="B201" s="76"/>
      <c r="C201" s="76"/>
      <c r="D201" s="76"/>
      <c r="E201" s="365"/>
      <c r="F201" s="365"/>
      <c r="G201" s="365"/>
      <c r="H201" s="365"/>
      <c r="I201" s="365"/>
      <c r="J201" s="365"/>
      <c r="K201" s="365"/>
      <c r="L201" s="365"/>
      <c r="M201" s="365"/>
      <c r="N201" s="365"/>
    </row>
    <row r="202" spans="1:14" x14ac:dyDescent="0.25">
      <c r="A202" s="76"/>
      <c r="B202" s="76"/>
      <c r="C202" s="76"/>
      <c r="D202" s="76"/>
      <c r="E202" s="365"/>
      <c r="F202" s="365"/>
      <c r="G202" s="365"/>
      <c r="H202" s="365"/>
      <c r="I202" s="365"/>
      <c r="J202" s="365"/>
      <c r="K202" s="365"/>
      <c r="L202" s="365"/>
      <c r="M202" s="365"/>
      <c r="N202" s="365"/>
    </row>
    <row r="203" spans="1:14" x14ac:dyDescent="0.25">
      <c r="A203" s="76"/>
      <c r="B203" s="76"/>
      <c r="C203" s="76"/>
      <c r="D203" s="76"/>
      <c r="E203" s="365"/>
      <c r="F203" s="365"/>
      <c r="G203" s="365"/>
      <c r="H203" s="365"/>
      <c r="I203" s="365"/>
      <c r="J203" s="365"/>
      <c r="K203" s="365"/>
      <c r="L203" s="365"/>
      <c r="M203" s="365"/>
      <c r="N203" s="365"/>
    </row>
    <row r="204" spans="1:14" x14ac:dyDescent="0.25">
      <c r="A204" s="76"/>
      <c r="B204" s="76"/>
      <c r="C204" s="76"/>
      <c r="D204" s="76"/>
      <c r="E204" s="365"/>
      <c r="F204" s="365"/>
      <c r="G204" s="365"/>
      <c r="H204" s="365"/>
      <c r="I204" s="365"/>
      <c r="J204" s="365"/>
      <c r="K204" s="365"/>
      <c r="L204" s="365"/>
      <c r="M204" s="365"/>
      <c r="N204" s="365"/>
    </row>
    <row r="205" spans="1:14" x14ac:dyDescent="0.25">
      <c r="A205" s="76"/>
      <c r="B205" s="76"/>
      <c r="C205" s="76"/>
      <c r="D205" s="76"/>
      <c r="E205" s="365"/>
      <c r="F205" s="365"/>
      <c r="G205" s="365"/>
      <c r="H205" s="365"/>
      <c r="I205" s="365"/>
      <c r="J205" s="365"/>
      <c r="K205" s="365"/>
      <c r="L205" s="365"/>
      <c r="M205" s="365"/>
      <c r="N205" s="365"/>
    </row>
    <row r="206" spans="1:14" x14ac:dyDescent="0.25">
      <c r="A206" s="76"/>
      <c r="B206" s="76"/>
      <c r="C206" s="76"/>
      <c r="D206" s="76"/>
      <c r="E206" s="365"/>
      <c r="F206" s="365"/>
      <c r="G206" s="365"/>
      <c r="H206" s="365"/>
      <c r="I206" s="365"/>
      <c r="J206" s="365"/>
      <c r="K206" s="365"/>
      <c r="L206" s="365"/>
      <c r="M206" s="365"/>
      <c r="N206" s="365"/>
    </row>
    <row r="207" spans="1:14" x14ac:dyDescent="0.25">
      <c r="A207" s="76"/>
      <c r="B207" s="76"/>
      <c r="C207" s="76"/>
      <c r="D207" s="76"/>
      <c r="E207" s="365"/>
      <c r="F207" s="365"/>
      <c r="G207" s="365"/>
      <c r="H207" s="365"/>
      <c r="I207" s="365"/>
      <c r="J207" s="365"/>
      <c r="K207" s="365"/>
      <c r="L207" s="365"/>
      <c r="M207" s="365"/>
      <c r="N207" s="365"/>
    </row>
    <row r="208" spans="1:14" x14ac:dyDescent="0.25">
      <c r="A208" s="76"/>
      <c r="B208" s="76"/>
      <c r="C208" s="76"/>
      <c r="D208" s="76"/>
      <c r="E208" s="365"/>
      <c r="F208" s="365"/>
      <c r="G208" s="365"/>
      <c r="H208" s="365"/>
      <c r="I208" s="365"/>
      <c r="J208" s="365"/>
      <c r="K208" s="365"/>
      <c r="L208" s="365"/>
      <c r="M208" s="365"/>
      <c r="N208" s="365"/>
    </row>
    <row r="209" spans="1:14" x14ac:dyDescent="0.25">
      <c r="A209" s="76"/>
      <c r="B209" s="76"/>
      <c r="C209" s="76"/>
      <c r="D209" s="76"/>
      <c r="E209" s="365"/>
      <c r="F209" s="365"/>
      <c r="G209" s="365"/>
      <c r="H209" s="365"/>
      <c r="I209" s="365"/>
      <c r="J209" s="365"/>
      <c r="K209" s="365"/>
      <c r="L209" s="365"/>
      <c r="M209" s="365"/>
      <c r="N209" s="365"/>
    </row>
    <row r="210" spans="1:14" x14ac:dyDescent="0.25">
      <c r="A210" s="76"/>
      <c r="B210" s="76"/>
      <c r="C210" s="76"/>
      <c r="D210" s="76"/>
      <c r="E210" s="365"/>
      <c r="F210" s="365"/>
      <c r="G210" s="365"/>
      <c r="H210" s="365"/>
      <c r="I210" s="365"/>
      <c r="J210" s="365"/>
      <c r="K210" s="365"/>
      <c r="L210" s="365"/>
      <c r="M210" s="365"/>
      <c r="N210" s="365"/>
    </row>
    <row r="211" spans="1:14" x14ac:dyDescent="0.25">
      <c r="A211" s="76"/>
      <c r="B211" s="76"/>
      <c r="C211" s="76"/>
      <c r="D211" s="76"/>
      <c r="E211" s="365"/>
      <c r="F211" s="365"/>
      <c r="G211" s="365"/>
      <c r="H211" s="365"/>
      <c r="I211" s="365"/>
      <c r="J211" s="365"/>
      <c r="K211" s="365"/>
      <c r="L211" s="365"/>
      <c r="M211" s="365"/>
      <c r="N211" s="365"/>
    </row>
    <row r="212" spans="1:14" x14ac:dyDescent="0.25">
      <c r="A212" s="76"/>
      <c r="B212" s="76"/>
      <c r="C212" s="76"/>
      <c r="D212" s="76"/>
      <c r="E212" s="365"/>
      <c r="F212" s="365"/>
      <c r="G212" s="365"/>
      <c r="H212" s="365"/>
      <c r="I212" s="365"/>
      <c r="J212" s="365"/>
      <c r="K212" s="365"/>
      <c r="L212" s="365"/>
      <c r="M212" s="365"/>
      <c r="N212" s="365"/>
    </row>
    <row r="213" spans="1:14" x14ac:dyDescent="0.25">
      <c r="A213" s="76"/>
      <c r="B213" s="76"/>
      <c r="C213" s="76"/>
      <c r="D213" s="76"/>
      <c r="E213" s="365"/>
      <c r="F213" s="365"/>
      <c r="G213" s="365"/>
      <c r="H213" s="365"/>
      <c r="I213" s="365"/>
      <c r="J213" s="365"/>
      <c r="K213" s="365"/>
      <c r="L213" s="365"/>
      <c r="M213" s="365"/>
      <c r="N213" s="365"/>
    </row>
    <row r="214" spans="1:14" x14ac:dyDescent="0.25">
      <c r="A214" s="76"/>
      <c r="B214" s="76"/>
      <c r="C214" s="76"/>
      <c r="D214" s="76"/>
      <c r="E214" s="365"/>
      <c r="F214" s="365"/>
      <c r="G214" s="365"/>
      <c r="H214" s="365"/>
      <c r="I214" s="365"/>
      <c r="J214" s="365"/>
      <c r="K214" s="365"/>
      <c r="L214" s="365"/>
      <c r="M214" s="365"/>
      <c r="N214" s="365"/>
    </row>
    <row r="215" spans="1:14" x14ac:dyDescent="0.25">
      <c r="A215" s="76"/>
      <c r="B215" s="76"/>
      <c r="C215" s="76"/>
      <c r="D215" s="76"/>
      <c r="E215" s="365"/>
      <c r="F215" s="365"/>
      <c r="G215" s="365"/>
      <c r="H215" s="365"/>
      <c r="I215" s="365"/>
      <c r="J215" s="365"/>
      <c r="K215" s="365"/>
      <c r="L215" s="365"/>
      <c r="M215" s="365"/>
      <c r="N215" s="365"/>
    </row>
    <row r="216" spans="1:14" x14ac:dyDescent="0.25">
      <c r="A216" s="76"/>
      <c r="B216" s="76"/>
      <c r="C216" s="76"/>
      <c r="D216" s="76"/>
      <c r="E216" s="365"/>
      <c r="F216" s="365"/>
      <c r="G216" s="365"/>
      <c r="H216" s="365"/>
      <c r="I216" s="365"/>
      <c r="J216" s="365"/>
      <c r="K216" s="365"/>
      <c r="L216" s="365"/>
      <c r="M216" s="365"/>
      <c r="N216" s="365"/>
    </row>
    <row r="217" spans="1:14" x14ac:dyDescent="0.25">
      <c r="A217" s="76"/>
      <c r="B217" s="76"/>
      <c r="C217" s="76"/>
      <c r="D217" s="76"/>
      <c r="E217" s="365"/>
      <c r="F217" s="365"/>
      <c r="G217" s="365"/>
      <c r="H217" s="365"/>
      <c r="I217" s="365"/>
      <c r="J217" s="365"/>
      <c r="K217" s="365"/>
      <c r="L217" s="365"/>
      <c r="M217" s="365"/>
      <c r="N217" s="365"/>
    </row>
    <row r="218" spans="1:14" x14ac:dyDescent="0.25">
      <c r="A218" s="76"/>
      <c r="B218" s="76"/>
      <c r="C218" s="76"/>
      <c r="D218" s="76"/>
      <c r="E218" s="365"/>
      <c r="F218" s="365"/>
      <c r="G218" s="365"/>
      <c r="H218" s="365"/>
      <c r="I218" s="365"/>
      <c r="J218" s="365"/>
      <c r="K218" s="365"/>
      <c r="L218" s="365"/>
      <c r="M218" s="365"/>
      <c r="N218" s="365"/>
    </row>
    <row r="219" spans="1:14" x14ac:dyDescent="0.25">
      <c r="A219" s="76"/>
      <c r="B219" s="76"/>
      <c r="C219" s="76"/>
      <c r="D219" s="76"/>
      <c r="E219" s="365"/>
      <c r="F219" s="365"/>
      <c r="G219" s="365"/>
      <c r="H219" s="365"/>
      <c r="I219" s="365"/>
      <c r="J219" s="365"/>
      <c r="K219" s="365"/>
      <c r="L219" s="365"/>
      <c r="M219" s="365"/>
      <c r="N219" s="365"/>
    </row>
    <row r="220" spans="1:14" x14ac:dyDescent="0.25">
      <c r="A220" s="76"/>
      <c r="B220" s="76"/>
      <c r="C220" s="76"/>
      <c r="D220" s="76"/>
      <c r="E220" s="365"/>
      <c r="F220" s="365"/>
      <c r="G220" s="365"/>
      <c r="H220" s="365"/>
      <c r="I220" s="365"/>
      <c r="J220" s="365"/>
      <c r="K220" s="365"/>
      <c r="L220" s="365"/>
      <c r="M220" s="365"/>
      <c r="N220" s="365"/>
    </row>
    <row r="221" spans="1:14" x14ac:dyDescent="0.25">
      <c r="A221" s="76"/>
      <c r="B221" s="76"/>
      <c r="C221" s="76"/>
      <c r="D221" s="76"/>
      <c r="E221" s="365"/>
      <c r="F221" s="365"/>
      <c r="G221" s="365"/>
      <c r="H221" s="365"/>
      <c r="I221" s="365"/>
      <c r="J221" s="365"/>
      <c r="K221" s="365"/>
      <c r="L221" s="365"/>
      <c r="M221" s="365"/>
      <c r="N221" s="365"/>
    </row>
    <row r="222" spans="1:14" x14ac:dyDescent="0.25">
      <c r="A222" s="76"/>
      <c r="B222" s="76"/>
      <c r="C222" s="76"/>
      <c r="D222" s="76"/>
      <c r="E222" s="365"/>
      <c r="F222" s="365"/>
      <c r="G222" s="365"/>
      <c r="H222" s="365"/>
      <c r="I222" s="365"/>
      <c r="J222" s="365"/>
      <c r="K222" s="365"/>
      <c r="L222" s="365"/>
      <c r="M222" s="365"/>
      <c r="N222" s="365"/>
    </row>
    <row r="223" spans="1:14" x14ac:dyDescent="0.25">
      <c r="A223" s="76"/>
      <c r="B223" s="76"/>
      <c r="C223" s="76"/>
      <c r="D223" s="76"/>
      <c r="E223" s="365"/>
      <c r="F223" s="365"/>
      <c r="G223" s="365"/>
      <c r="H223" s="365"/>
      <c r="I223" s="365"/>
      <c r="J223" s="365"/>
      <c r="K223" s="365"/>
      <c r="L223" s="365"/>
      <c r="M223" s="365"/>
      <c r="N223" s="365"/>
    </row>
    <row r="224" spans="1:14" x14ac:dyDescent="0.25">
      <c r="A224" s="76"/>
      <c r="B224" s="76"/>
      <c r="C224" s="76"/>
      <c r="D224" s="76"/>
      <c r="E224" s="365"/>
      <c r="F224" s="365"/>
      <c r="G224" s="365"/>
      <c r="H224" s="365"/>
      <c r="I224" s="365"/>
      <c r="J224" s="365"/>
      <c r="K224" s="365"/>
      <c r="L224" s="365"/>
      <c r="M224" s="365"/>
      <c r="N224" s="365"/>
    </row>
    <row r="225" spans="1:14" x14ac:dyDescent="0.25">
      <c r="A225" s="76"/>
      <c r="B225" s="76"/>
      <c r="C225" s="76"/>
      <c r="D225" s="76"/>
      <c r="E225" s="365"/>
      <c r="F225" s="365"/>
      <c r="G225" s="365"/>
      <c r="H225" s="365"/>
      <c r="I225" s="365"/>
      <c r="J225" s="365"/>
      <c r="K225" s="365"/>
      <c r="L225" s="365"/>
      <c r="M225" s="365"/>
      <c r="N225" s="365"/>
    </row>
    <row r="226" spans="1:14" x14ac:dyDescent="0.25">
      <c r="A226" s="76"/>
      <c r="B226" s="76"/>
      <c r="C226" s="76"/>
      <c r="D226" s="76"/>
      <c r="E226" s="365"/>
      <c r="F226" s="365"/>
      <c r="G226" s="365"/>
      <c r="H226" s="365"/>
      <c r="I226" s="365"/>
      <c r="J226" s="365"/>
      <c r="K226" s="365"/>
      <c r="L226" s="365"/>
      <c r="M226" s="365"/>
      <c r="N226" s="365"/>
    </row>
    <row r="227" spans="1:14" x14ac:dyDescent="0.25">
      <c r="A227" s="76"/>
      <c r="B227" s="76"/>
      <c r="C227" s="76"/>
      <c r="D227" s="76"/>
      <c r="E227" s="365"/>
      <c r="F227" s="365"/>
      <c r="G227" s="365"/>
      <c r="H227" s="365"/>
      <c r="I227" s="365"/>
      <c r="J227" s="365"/>
      <c r="K227" s="365"/>
      <c r="L227" s="365"/>
      <c r="M227" s="365"/>
      <c r="N227" s="365"/>
    </row>
    <row r="228" spans="1:14" x14ac:dyDescent="0.25">
      <c r="A228" s="76"/>
      <c r="B228" s="76"/>
      <c r="C228" s="76"/>
      <c r="D228" s="76"/>
      <c r="E228" s="365"/>
      <c r="F228" s="365"/>
      <c r="G228" s="365"/>
      <c r="H228" s="365"/>
      <c r="I228" s="365"/>
      <c r="J228" s="365"/>
      <c r="K228" s="365"/>
      <c r="L228" s="365"/>
      <c r="M228" s="365"/>
      <c r="N228" s="365"/>
    </row>
    <row r="229" spans="1:14" x14ac:dyDescent="0.25">
      <c r="A229" s="76"/>
      <c r="B229" s="76"/>
      <c r="C229" s="76"/>
      <c r="D229" s="76"/>
      <c r="E229" s="365"/>
      <c r="F229" s="365"/>
      <c r="G229" s="365"/>
      <c r="H229" s="365"/>
      <c r="I229" s="365"/>
      <c r="J229" s="365"/>
      <c r="K229" s="365"/>
      <c r="L229" s="365"/>
      <c r="M229" s="365"/>
      <c r="N229" s="365"/>
    </row>
    <row r="230" spans="1:14" x14ac:dyDescent="0.25">
      <c r="A230" s="76"/>
      <c r="B230" s="76"/>
      <c r="C230" s="76"/>
      <c r="D230" s="76"/>
      <c r="E230" s="365"/>
      <c r="F230" s="365"/>
      <c r="G230" s="365"/>
      <c r="H230" s="365"/>
      <c r="I230" s="365"/>
      <c r="J230" s="365"/>
      <c r="K230" s="365"/>
      <c r="L230" s="365"/>
      <c r="M230" s="365"/>
      <c r="N230" s="365"/>
    </row>
    <row r="231" spans="1:14" x14ac:dyDescent="0.25">
      <c r="A231" s="76"/>
      <c r="B231" s="76"/>
      <c r="C231" s="76"/>
      <c r="D231" s="76"/>
      <c r="E231" s="365"/>
      <c r="F231" s="365"/>
      <c r="G231" s="365"/>
      <c r="H231" s="365"/>
      <c r="I231" s="365"/>
      <c r="J231" s="365"/>
      <c r="K231" s="365"/>
      <c r="L231" s="365"/>
      <c r="M231" s="365"/>
      <c r="N231" s="365"/>
    </row>
    <row r="232" spans="1:14" x14ac:dyDescent="0.25">
      <c r="A232" s="76"/>
      <c r="B232" s="76"/>
      <c r="C232" s="76"/>
      <c r="D232" s="76"/>
      <c r="E232" s="365"/>
      <c r="F232" s="365"/>
      <c r="G232" s="365"/>
      <c r="H232" s="365"/>
      <c r="I232" s="365"/>
      <c r="J232" s="365"/>
      <c r="K232" s="365"/>
      <c r="L232" s="365"/>
      <c r="M232" s="365"/>
      <c r="N232" s="365"/>
    </row>
    <row r="233" spans="1:14" x14ac:dyDescent="0.25">
      <c r="A233" s="76"/>
      <c r="B233" s="76"/>
      <c r="C233" s="76"/>
      <c r="D233" s="76"/>
      <c r="E233" s="365"/>
      <c r="F233" s="365"/>
      <c r="G233" s="365"/>
      <c r="H233" s="365"/>
      <c r="I233" s="365"/>
      <c r="J233" s="365"/>
      <c r="K233" s="365"/>
      <c r="L233" s="365"/>
      <c r="M233" s="365"/>
      <c r="N233" s="365"/>
    </row>
    <row r="234" spans="1:14" x14ac:dyDescent="0.25">
      <c r="A234" s="76"/>
      <c r="B234" s="76"/>
      <c r="C234" s="76"/>
      <c r="D234" s="76"/>
      <c r="E234" s="365"/>
      <c r="F234" s="365"/>
      <c r="G234" s="365"/>
      <c r="H234" s="365"/>
      <c r="I234" s="365"/>
      <c r="J234" s="365"/>
      <c r="K234" s="365"/>
      <c r="L234" s="365"/>
      <c r="M234" s="365"/>
      <c r="N234" s="365"/>
    </row>
    <row r="235" spans="1:14" x14ac:dyDescent="0.25">
      <c r="A235" s="76"/>
      <c r="B235" s="76"/>
      <c r="C235" s="76"/>
      <c r="D235" s="76"/>
      <c r="E235" s="365"/>
      <c r="F235" s="365"/>
      <c r="G235" s="365"/>
      <c r="H235" s="365"/>
      <c r="I235" s="365"/>
      <c r="J235" s="365"/>
      <c r="K235" s="365"/>
      <c r="L235" s="365"/>
      <c r="M235" s="365"/>
      <c r="N235" s="365"/>
    </row>
    <row r="236" spans="1:14" x14ac:dyDescent="0.25">
      <c r="A236" s="76"/>
      <c r="B236" s="76"/>
      <c r="C236" s="76"/>
      <c r="D236" s="76"/>
      <c r="E236" s="365"/>
      <c r="F236" s="365"/>
      <c r="G236" s="365"/>
      <c r="H236" s="365"/>
      <c r="I236" s="365"/>
      <c r="J236" s="365"/>
      <c r="K236" s="365"/>
      <c r="L236" s="365"/>
      <c r="M236" s="365"/>
      <c r="N236" s="365"/>
    </row>
    <row r="237" spans="1:14" x14ac:dyDescent="0.25">
      <c r="A237" s="76"/>
      <c r="B237" s="76"/>
      <c r="C237" s="76"/>
      <c r="D237" s="76"/>
      <c r="E237" s="365"/>
      <c r="F237" s="365"/>
      <c r="G237" s="365"/>
      <c r="H237" s="365"/>
      <c r="I237" s="365"/>
      <c r="J237" s="365"/>
      <c r="K237" s="365"/>
      <c r="L237" s="365"/>
      <c r="M237" s="365"/>
      <c r="N237" s="365"/>
    </row>
    <row r="238" spans="1:14" x14ac:dyDescent="0.25">
      <c r="A238" s="76"/>
      <c r="B238" s="76"/>
      <c r="C238" s="76"/>
      <c r="D238" s="76"/>
      <c r="E238" s="365"/>
      <c r="F238" s="365"/>
      <c r="G238" s="365"/>
      <c r="H238" s="365"/>
      <c r="I238" s="365"/>
      <c r="J238" s="365"/>
      <c r="K238" s="365"/>
      <c r="L238" s="365"/>
      <c r="M238" s="365"/>
      <c r="N238" s="365"/>
    </row>
    <row r="239" spans="1:14" x14ac:dyDescent="0.25">
      <c r="A239" s="76"/>
      <c r="B239" s="76"/>
      <c r="C239" s="76"/>
      <c r="D239" s="76"/>
      <c r="E239" s="365"/>
      <c r="F239" s="365"/>
      <c r="G239" s="365"/>
      <c r="H239" s="365"/>
      <c r="I239" s="365"/>
      <c r="J239" s="365"/>
      <c r="K239" s="365"/>
      <c r="L239" s="365"/>
      <c r="M239" s="365"/>
      <c r="N239" s="365"/>
    </row>
    <row r="240" spans="1:14" x14ac:dyDescent="0.25">
      <c r="A240" s="76"/>
      <c r="B240" s="76"/>
      <c r="C240" s="76"/>
      <c r="D240" s="76"/>
      <c r="E240" s="365"/>
      <c r="F240" s="365"/>
      <c r="G240" s="365"/>
      <c r="H240" s="365"/>
      <c r="I240" s="365"/>
      <c r="J240" s="365"/>
      <c r="K240" s="365"/>
      <c r="L240" s="365"/>
      <c r="M240" s="365"/>
      <c r="N240" s="365"/>
    </row>
    <row r="241" spans="1:14" x14ac:dyDescent="0.25">
      <c r="A241" s="76"/>
      <c r="B241" s="76"/>
      <c r="C241" s="76"/>
      <c r="D241" s="76"/>
      <c r="E241" s="365"/>
      <c r="F241" s="365"/>
      <c r="G241" s="365"/>
      <c r="H241" s="365"/>
      <c r="I241" s="365"/>
      <c r="J241" s="365"/>
      <c r="K241" s="365"/>
      <c r="L241" s="365"/>
      <c r="M241" s="365"/>
      <c r="N241" s="365"/>
    </row>
    <row r="242" spans="1:14" x14ac:dyDescent="0.25">
      <c r="A242" s="76"/>
      <c r="B242" s="76"/>
      <c r="C242" s="76"/>
      <c r="D242" s="76"/>
      <c r="E242" s="365"/>
      <c r="F242" s="365"/>
      <c r="G242" s="365"/>
      <c r="H242" s="365"/>
      <c r="I242" s="365"/>
      <c r="J242" s="365"/>
      <c r="K242" s="365"/>
      <c r="L242" s="365"/>
      <c r="M242" s="365"/>
      <c r="N242" s="365"/>
    </row>
    <row r="243" spans="1:14" x14ac:dyDescent="0.25">
      <c r="A243" s="76"/>
      <c r="B243" s="76"/>
      <c r="C243" s="76"/>
      <c r="D243" s="76"/>
      <c r="E243" s="365"/>
      <c r="F243" s="365"/>
      <c r="G243" s="365"/>
      <c r="H243" s="365"/>
      <c r="I243" s="365"/>
      <c r="J243" s="365"/>
      <c r="K243" s="365"/>
      <c r="L243" s="365"/>
      <c r="M243" s="365"/>
      <c r="N243" s="365"/>
    </row>
    <row r="244" spans="1:14" x14ac:dyDescent="0.25">
      <c r="A244" s="76"/>
      <c r="B244" s="76"/>
      <c r="C244" s="76"/>
      <c r="D244" s="76"/>
      <c r="E244" s="365"/>
      <c r="F244" s="365"/>
      <c r="G244" s="365"/>
      <c r="H244" s="365"/>
      <c r="I244" s="365"/>
      <c r="J244" s="365"/>
      <c r="K244" s="365"/>
      <c r="L244" s="365"/>
      <c r="M244" s="365"/>
      <c r="N244" s="365"/>
    </row>
    <row r="245" spans="1:14" x14ac:dyDescent="0.25">
      <c r="A245" s="76"/>
      <c r="B245" s="76"/>
      <c r="C245" s="76"/>
      <c r="D245" s="76"/>
      <c r="E245" s="365"/>
      <c r="F245" s="365"/>
      <c r="G245" s="365"/>
      <c r="H245" s="365"/>
      <c r="I245" s="365"/>
      <c r="J245" s="365"/>
      <c r="K245" s="365"/>
      <c r="L245" s="365"/>
      <c r="M245" s="365"/>
      <c r="N245" s="365"/>
    </row>
    <row r="246" spans="1:14" x14ac:dyDescent="0.25">
      <c r="A246" s="76"/>
      <c r="B246" s="76"/>
      <c r="C246" s="76"/>
      <c r="D246" s="76"/>
      <c r="E246" s="365"/>
      <c r="F246" s="365"/>
      <c r="G246" s="365"/>
      <c r="H246" s="365"/>
      <c r="I246" s="365"/>
      <c r="J246" s="365"/>
      <c r="K246" s="365"/>
      <c r="L246" s="365"/>
      <c r="M246" s="365"/>
      <c r="N246" s="365"/>
    </row>
    <row r="247" spans="1:14" x14ac:dyDescent="0.25">
      <c r="A247" s="76"/>
      <c r="B247" s="76"/>
      <c r="C247" s="76"/>
      <c r="D247" s="76"/>
      <c r="E247" s="365"/>
      <c r="F247" s="365"/>
      <c r="G247" s="365"/>
      <c r="H247" s="365"/>
      <c r="I247" s="365"/>
      <c r="J247" s="365"/>
      <c r="K247" s="365"/>
      <c r="L247" s="365"/>
      <c r="M247" s="365"/>
      <c r="N247" s="365"/>
    </row>
    <row r="248" spans="1:14" x14ac:dyDescent="0.25">
      <c r="A248" s="76"/>
      <c r="B248" s="76"/>
      <c r="C248" s="76"/>
      <c r="D248" s="76"/>
      <c r="E248" s="365"/>
      <c r="F248" s="365"/>
      <c r="G248" s="365"/>
      <c r="H248" s="365"/>
      <c r="I248" s="365"/>
      <c r="J248" s="365"/>
      <c r="K248" s="365"/>
      <c r="L248" s="365"/>
      <c r="M248" s="365"/>
      <c r="N248" s="365"/>
    </row>
    <row r="249" spans="1:14" x14ac:dyDescent="0.25">
      <c r="A249" s="76"/>
      <c r="B249" s="76"/>
      <c r="C249" s="76"/>
      <c r="D249" s="76"/>
      <c r="E249" s="365"/>
      <c r="F249" s="365"/>
      <c r="G249" s="365"/>
      <c r="H249" s="365"/>
      <c r="I249" s="365"/>
      <c r="J249" s="365"/>
      <c r="K249" s="365"/>
      <c r="L249" s="365"/>
      <c r="M249" s="365"/>
      <c r="N249" s="365"/>
    </row>
    <row r="250" spans="1:14" x14ac:dyDescent="0.25">
      <c r="A250" s="76"/>
      <c r="B250" s="76"/>
      <c r="C250" s="76"/>
      <c r="D250" s="76"/>
      <c r="E250" s="365"/>
      <c r="F250" s="365"/>
      <c r="G250" s="365"/>
      <c r="H250" s="365"/>
      <c r="I250" s="365"/>
      <c r="J250" s="365"/>
      <c r="K250" s="365"/>
      <c r="L250" s="365"/>
      <c r="M250" s="365"/>
      <c r="N250" s="365"/>
    </row>
    <row r="251" spans="1:14" x14ac:dyDescent="0.25">
      <c r="A251" s="76"/>
      <c r="B251" s="76"/>
      <c r="C251" s="76"/>
      <c r="D251" s="76"/>
      <c r="E251" s="365"/>
      <c r="F251" s="365"/>
      <c r="G251" s="365"/>
      <c r="H251" s="365"/>
      <c r="I251" s="365"/>
      <c r="J251" s="365"/>
      <c r="K251" s="365"/>
      <c r="L251" s="365"/>
      <c r="M251" s="365"/>
      <c r="N251" s="365"/>
    </row>
    <row r="252" spans="1:14" x14ac:dyDescent="0.25">
      <c r="A252" s="76"/>
      <c r="B252" s="76"/>
      <c r="C252" s="76"/>
      <c r="D252" s="76"/>
      <c r="E252" s="365"/>
      <c r="F252" s="365"/>
      <c r="G252" s="365"/>
      <c r="H252" s="365"/>
      <c r="I252" s="365"/>
      <c r="J252" s="365"/>
      <c r="K252" s="365"/>
      <c r="L252" s="365"/>
      <c r="M252" s="365"/>
      <c r="N252" s="365"/>
    </row>
    <row r="253" spans="1:14" x14ac:dyDescent="0.25">
      <c r="A253" s="76"/>
      <c r="B253" s="76"/>
      <c r="C253" s="76"/>
      <c r="D253" s="76"/>
      <c r="E253" s="365"/>
      <c r="F253" s="365"/>
      <c r="G253" s="365"/>
      <c r="H253" s="365"/>
      <c r="I253" s="365"/>
      <c r="J253" s="365"/>
      <c r="K253" s="365"/>
      <c r="L253" s="365"/>
      <c r="M253" s="365"/>
      <c r="N253" s="365"/>
    </row>
    <row r="254" spans="1:14" x14ac:dyDescent="0.25">
      <c r="A254" s="76"/>
      <c r="B254" s="76"/>
      <c r="C254" s="76"/>
      <c r="D254" s="76"/>
      <c r="E254" s="365"/>
      <c r="F254" s="365"/>
      <c r="G254" s="365"/>
      <c r="H254" s="365"/>
      <c r="I254" s="365"/>
      <c r="J254" s="365"/>
      <c r="K254" s="365"/>
      <c r="L254" s="365"/>
      <c r="M254" s="365"/>
      <c r="N254" s="365"/>
    </row>
    <row r="255" spans="1:14" x14ac:dyDescent="0.25">
      <c r="A255" s="76"/>
      <c r="B255" s="76"/>
      <c r="C255" s="76"/>
      <c r="D255" s="76"/>
      <c r="E255" s="365"/>
      <c r="F255" s="365"/>
      <c r="G255" s="365"/>
      <c r="H255" s="365"/>
      <c r="I255" s="365"/>
      <c r="J255" s="365"/>
      <c r="K255" s="365"/>
      <c r="L255" s="365"/>
      <c r="M255" s="365"/>
      <c r="N255" s="365"/>
    </row>
    <row r="256" spans="1:14" x14ac:dyDescent="0.25">
      <c r="A256" s="76"/>
      <c r="B256" s="76"/>
      <c r="C256" s="76"/>
      <c r="D256" s="76"/>
      <c r="E256" s="365"/>
      <c r="F256" s="365"/>
      <c r="G256" s="365"/>
      <c r="H256" s="365"/>
      <c r="I256" s="365"/>
      <c r="J256" s="365"/>
      <c r="K256" s="365"/>
      <c r="L256" s="365"/>
      <c r="M256" s="365"/>
      <c r="N256" s="365"/>
    </row>
    <row r="257" spans="1:14" x14ac:dyDescent="0.25">
      <c r="A257" s="76"/>
      <c r="B257" s="76"/>
      <c r="C257" s="76"/>
      <c r="D257" s="76"/>
      <c r="E257" s="365"/>
      <c r="F257" s="365"/>
      <c r="G257" s="365"/>
      <c r="H257" s="365"/>
      <c r="I257" s="365"/>
      <c r="J257" s="365"/>
      <c r="K257" s="365"/>
      <c r="L257" s="365"/>
      <c r="M257" s="365"/>
      <c r="N257" s="365"/>
    </row>
    <row r="258" spans="1:14" x14ac:dyDescent="0.25">
      <c r="A258" s="76"/>
      <c r="B258" s="76"/>
      <c r="C258" s="76"/>
      <c r="D258" s="76"/>
      <c r="E258" s="365"/>
      <c r="F258" s="365"/>
      <c r="G258" s="365"/>
      <c r="H258" s="365"/>
      <c r="I258" s="365"/>
      <c r="J258" s="365"/>
      <c r="K258" s="365"/>
      <c r="L258" s="365"/>
      <c r="M258" s="365"/>
      <c r="N258" s="365"/>
    </row>
    <row r="259" spans="1:14" x14ac:dyDescent="0.25">
      <c r="A259" s="76"/>
      <c r="B259" s="76"/>
      <c r="C259" s="76"/>
      <c r="D259" s="76"/>
      <c r="E259" s="365"/>
      <c r="F259" s="365"/>
      <c r="G259" s="365"/>
      <c r="H259" s="365"/>
      <c r="I259" s="365"/>
      <c r="J259" s="365"/>
      <c r="K259" s="365"/>
      <c r="L259" s="365"/>
      <c r="M259" s="365"/>
      <c r="N259" s="365"/>
    </row>
    <row r="260" spans="1:14" x14ac:dyDescent="0.25">
      <c r="A260" s="76"/>
      <c r="B260" s="76"/>
      <c r="C260" s="76"/>
      <c r="D260" s="76"/>
      <c r="E260" s="365"/>
      <c r="F260" s="365"/>
      <c r="G260" s="365"/>
      <c r="H260" s="365"/>
      <c r="I260" s="365"/>
      <c r="J260" s="365"/>
      <c r="K260" s="365"/>
      <c r="L260" s="365"/>
      <c r="M260" s="365"/>
      <c r="N260" s="365"/>
    </row>
    <row r="261" spans="1:14" x14ac:dyDescent="0.25">
      <c r="A261" s="76"/>
      <c r="B261" s="76"/>
      <c r="C261" s="76"/>
      <c r="D261" s="76"/>
      <c r="E261" s="365"/>
      <c r="F261" s="365"/>
      <c r="G261" s="365"/>
      <c r="H261" s="365"/>
      <c r="I261" s="365"/>
      <c r="J261" s="365"/>
      <c r="K261" s="365"/>
      <c r="L261" s="365"/>
      <c r="M261" s="365"/>
      <c r="N261" s="365"/>
    </row>
    <row r="262" spans="1:14" x14ac:dyDescent="0.25">
      <c r="A262" s="76"/>
      <c r="B262" s="76"/>
      <c r="C262" s="76"/>
      <c r="D262" s="76"/>
      <c r="E262" s="365"/>
      <c r="F262" s="365"/>
      <c r="G262" s="365"/>
      <c r="H262" s="365"/>
      <c r="I262" s="365"/>
      <c r="J262" s="365"/>
      <c r="K262" s="365"/>
      <c r="L262" s="365"/>
      <c r="M262" s="365"/>
      <c r="N262" s="365"/>
    </row>
    <row r="263" spans="1:14" x14ac:dyDescent="0.25">
      <c r="A263" s="76"/>
      <c r="B263" s="76"/>
      <c r="C263" s="76"/>
      <c r="D263" s="76"/>
      <c r="E263" s="365"/>
      <c r="F263" s="365"/>
      <c r="G263" s="365"/>
      <c r="H263" s="365"/>
      <c r="I263" s="365"/>
      <c r="J263" s="365"/>
      <c r="K263" s="365"/>
      <c r="L263" s="365"/>
      <c r="M263" s="365"/>
      <c r="N263" s="365"/>
    </row>
    <row r="264" spans="1:14" x14ac:dyDescent="0.25">
      <c r="A264" s="76"/>
      <c r="B264" s="76"/>
      <c r="C264" s="76"/>
      <c r="D264" s="76"/>
      <c r="E264" s="365"/>
      <c r="F264" s="365"/>
      <c r="G264" s="365"/>
      <c r="H264" s="365"/>
      <c r="I264" s="365"/>
      <c r="J264" s="365"/>
      <c r="K264" s="365"/>
      <c r="L264" s="365"/>
      <c r="M264" s="365"/>
      <c r="N264" s="365"/>
    </row>
    <row r="265" spans="1:14" x14ac:dyDescent="0.25">
      <c r="A265" s="76"/>
      <c r="B265" s="76"/>
      <c r="C265" s="76"/>
      <c r="D265" s="76"/>
      <c r="E265" s="365"/>
      <c r="F265" s="365"/>
      <c r="G265" s="365"/>
      <c r="H265" s="365"/>
      <c r="I265" s="365"/>
      <c r="J265" s="365"/>
      <c r="K265" s="365"/>
      <c r="L265" s="365"/>
      <c r="M265" s="365"/>
      <c r="N265" s="365"/>
    </row>
    <row r="266" spans="1:14" x14ac:dyDescent="0.25">
      <c r="A266" s="76"/>
      <c r="B266" s="76"/>
      <c r="C266" s="76"/>
      <c r="D266" s="76"/>
      <c r="E266" s="365"/>
      <c r="F266" s="365"/>
      <c r="G266" s="365"/>
      <c r="H266" s="365"/>
      <c r="I266" s="365"/>
      <c r="J266" s="365"/>
      <c r="K266" s="365"/>
      <c r="L266" s="365"/>
      <c r="M266" s="365"/>
      <c r="N266" s="365"/>
    </row>
    <row r="267" spans="1:14" x14ac:dyDescent="0.25">
      <c r="A267" s="76"/>
      <c r="B267" s="76"/>
      <c r="C267" s="76"/>
      <c r="D267" s="76"/>
      <c r="E267" s="365"/>
      <c r="F267" s="365"/>
      <c r="G267" s="365"/>
      <c r="H267" s="365"/>
      <c r="I267" s="365"/>
      <c r="J267" s="365"/>
      <c r="K267" s="365"/>
      <c r="L267" s="365"/>
      <c r="M267" s="365"/>
      <c r="N267" s="365"/>
    </row>
    <row r="268" spans="1:14" x14ac:dyDescent="0.25">
      <c r="A268" s="76"/>
      <c r="B268" s="76"/>
      <c r="C268" s="76"/>
      <c r="D268" s="76"/>
      <c r="E268" s="365"/>
      <c r="F268" s="365"/>
      <c r="G268" s="365"/>
      <c r="H268" s="365"/>
      <c r="I268" s="365"/>
      <c r="J268" s="365"/>
      <c r="K268" s="365"/>
      <c r="L268" s="365"/>
      <c r="M268" s="365"/>
      <c r="N268" s="365"/>
    </row>
    <row r="269" spans="1:14" x14ac:dyDescent="0.25">
      <c r="A269" s="76"/>
      <c r="B269" s="76"/>
      <c r="C269" s="76"/>
      <c r="D269" s="76"/>
      <c r="E269" s="365"/>
      <c r="F269" s="365"/>
      <c r="G269" s="365"/>
      <c r="H269" s="365"/>
      <c r="I269" s="365"/>
      <c r="J269" s="365"/>
      <c r="K269" s="365"/>
      <c r="L269" s="365"/>
      <c r="M269" s="365"/>
      <c r="N269" s="365"/>
    </row>
    <row r="270" spans="1:14" x14ac:dyDescent="0.25">
      <c r="A270" s="76"/>
      <c r="B270" s="76"/>
      <c r="C270" s="76"/>
      <c r="D270" s="76"/>
      <c r="E270" s="365"/>
      <c r="F270" s="365"/>
      <c r="G270" s="365"/>
      <c r="H270" s="365"/>
      <c r="I270" s="365"/>
      <c r="J270" s="365"/>
      <c r="K270" s="365"/>
      <c r="L270" s="365"/>
      <c r="M270" s="365"/>
      <c r="N270" s="365"/>
    </row>
    <row r="271" spans="1:14" x14ac:dyDescent="0.25">
      <c r="A271" s="76"/>
      <c r="B271" s="76"/>
      <c r="C271" s="76"/>
      <c r="D271" s="76"/>
      <c r="E271" s="365"/>
      <c r="F271" s="365"/>
      <c r="G271" s="365"/>
      <c r="H271" s="365"/>
      <c r="I271" s="365"/>
      <c r="J271" s="365"/>
      <c r="K271" s="365"/>
      <c r="L271" s="365"/>
      <c r="M271" s="365"/>
      <c r="N271" s="365"/>
    </row>
    <row r="272" spans="1:14" x14ac:dyDescent="0.25">
      <c r="A272" s="76"/>
      <c r="B272" s="76"/>
      <c r="C272" s="76"/>
      <c r="D272" s="76"/>
      <c r="E272" s="365"/>
      <c r="F272" s="365"/>
      <c r="G272" s="365"/>
      <c r="H272" s="365"/>
      <c r="I272" s="365"/>
      <c r="J272" s="365"/>
      <c r="K272" s="365"/>
      <c r="L272" s="365"/>
      <c r="M272" s="365"/>
      <c r="N272" s="365"/>
    </row>
    <row r="273" spans="1:14" x14ac:dyDescent="0.25">
      <c r="A273" s="76"/>
      <c r="B273" s="76"/>
      <c r="C273" s="76"/>
      <c r="D273" s="76"/>
      <c r="E273" s="365"/>
      <c r="F273" s="365"/>
      <c r="G273" s="365"/>
      <c r="H273" s="365"/>
      <c r="I273" s="365"/>
      <c r="J273" s="365"/>
      <c r="K273" s="365"/>
      <c r="L273" s="365"/>
      <c r="M273" s="365"/>
      <c r="N273" s="365"/>
    </row>
    <row r="274" spans="1:14" x14ac:dyDescent="0.25">
      <c r="A274" s="76"/>
      <c r="B274" s="76"/>
      <c r="C274" s="76"/>
      <c r="D274" s="76"/>
      <c r="E274" s="365"/>
      <c r="F274" s="365"/>
      <c r="G274" s="365"/>
      <c r="H274" s="365"/>
      <c r="I274" s="365"/>
      <c r="J274" s="365"/>
      <c r="K274" s="365"/>
      <c r="L274" s="365"/>
      <c r="M274" s="365"/>
      <c r="N274" s="365"/>
    </row>
    <row r="275" spans="1:14" x14ac:dyDescent="0.25">
      <c r="A275" s="76"/>
      <c r="B275" s="76"/>
      <c r="C275" s="76"/>
      <c r="D275" s="76"/>
      <c r="E275" s="365"/>
      <c r="F275" s="365"/>
      <c r="G275" s="365"/>
      <c r="H275" s="365"/>
      <c r="I275" s="365"/>
      <c r="J275" s="365"/>
      <c r="K275" s="365"/>
      <c r="L275" s="365"/>
      <c r="M275" s="365"/>
      <c r="N275" s="365"/>
    </row>
    <row r="276" spans="1:14" x14ac:dyDescent="0.25">
      <c r="A276" s="76"/>
      <c r="B276" s="76"/>
      <c r="C276" s="76"/>
      <c r="D276" s="76"/>
      <c r="E276" s="365"/>
      <c r="F276" s="365"/>
      <c r="G276" s="365"/>
      <c r="H276" s="365"/>
      <c r="I276" s="365"/>
      <c r="J276" s="365"/>
      <c r="K276" s="365"/>
      <c r="L276" s="365"/>
      <c r="M276" s="365"/>
      <c r="N276" s="365"/>
    </row>
    <row r="277" spans="1:14" x14ac:dyDescent="0.25">
      <c r="A277" s="76"/>
      <c r="B277" s="76"/>
      <c r="C277" s="76"/>
      <c r="D277" s="76"/>
      <c r="E277" s="365"/>
      <c r="F277" s="365"/>
      <c r="G277" s="365"/>
      <c r="H277" s="365"/>
      <c r="I277" s="365"/>
      <c r="J277" s="365"/>
      <c r="K277" s="365"/>
      <c r="L277" s="365"/>
      <c r="M277" s="365"/>
      <c r="N277" s="365"/>
    </row>
    <row r="278" spans="1:14" x14ac:dyDescent="0.25">
      <c r="A278" s="76"/>
      <c r="B278" s="76"/>
      <c r="C278" s="76"/>
      <c r="D278" s="76"/>
      <c r="E278" s="365"/>
      <c r="F278" s="365"/>
      <c r="G278" s="365"/>
      <c r="H278" s="365"/>
      <c r="I278" s="365"/>
      <c r="J278" s="365"/>
      <c r="K278" s="365"/>
      <c r="L278" s="365"/>
      <c r="M278" s="365"/>
      <c r="N278" s="365"/>
    </row>
    <row r="279" spans="1:14" x14ac:dyDescent="0.25">
      <c r="A279" s="76"/>
      <c r="B279" s="76"/>
      <c r="C279" s="76"/>
      <c r="D279" s="76"/>
      <c r="E279" s="365"/>
      <c r="F279" s="365"/>
      <c r="G279" s="365"/>
      <c r="H279" s="365"/>
      <c r="I279" s="365"/>
      <c r="J279" s="365"/>
      <c r="K279" s="365"/>
      <c r="L279" s="365"/>
      <c r="M279" s="365"/>
      <c r="N279" s="365"/>
    </row>
    <row r="280" spans="1:14" x14ac:dyDescent="0.25">
      <c r="A280" s="76"/>
      <c r="B280" s="76"/>
      <c r="C280" s="76"/>
      <c r="D280" s="76"/>
      <c r="E280" s="365"/>
      <c r="F280" s="365"/>
      <c r="G280" s="365"/>
      <c r="H280" s="365"/>
      <c r="I280" s="365"/>
      <c r="J280" s="365"/>
      <c r="K280" s="365"/>
      <c r="L280" s="365"/>
      <c r="M280" s="365"/>
      <c r="N280" s="365"/>
    </row>
    <row r="281" spans="1:14" x14ac:dyDescent="0.25">
      <c r="A281" s="76"/>
      <c r="B281" s="76"/>
      <c r="C281" s="76"/>
      <c r="D281" s="76"/>
      <c r="E281" s="365"/>
      <c r="F281" s="365"/>
      <c r="G281" s="365"/>
      <c r="H281" s="365"/>
      <c r="I281" s="365"/>
      <c r="J281" s="365"/>
      <c r="K281" s="365"/>
      <c r="L281" s="365"/>
      <c r="M281" s="365"/>
      <c r="N281" s="365"/>
    </row>
    <row r="282" spans="1:14" x14ac:dyDescent="0.25">
      <c r="A282" s="76"/>
      <c r="B282" s="76"/>
      <c r="C282" s="76"/>
      <c r="D282" s="76"/>
      <c r="E282" s="365"/>
      <c r="F282" s="365"/>
      <c r="G282" s="365"/>
      <c r="H282" s="365"/>
      <c r="I282" s="365"/>
      <c r="J282" s="365"/>
      <c r="K282" s="365"/>
      <c r="L282" s="365"/>
      <c r="M282" s="365"/>
      <c r="N282" s="365"/>
    </row>
    <row r="283" spans="1:14" x14ac:dyDescent="0.25">
      <c r="A283" s="76"/>
      <c r="B283" s="76"/>
      <c r="C283" s="76"/>
      <c r="D283" s="76"/>
      <c r="E283" s="365"/>
      <c r="F283" s="365"/>
      <c r="G283" s="365"/>
      <c r="H283" s="365"/>
      <c r="I283" s="365"/>
      <c r="J283" s="365"/>
      <c r="K283" s="365"/>
      <c r="L283" s="365"/>
      <c r="M283" s="365"/>
      <c r="N283" s="365"/>
    </row>
    <row r="284" spans="1:14" x14ac:dyDescent="0.25">
      <c r="A284" s="76"/>
      <c r="B284" s="76"/>
      <c r="C284" s="76"/>
      <c r="D284" s="76"/>
      <c r="E284" s="365"/>
      <c r="F284" s="365"/>
      <c r="G284" s="365"/>
      <c r="H284" s="365"/>
      <c r="I284" s="365"/>
      <c r="J284" s="365"/>
      <c r="K284" s="365"/>
      <c r="L284" s="365"/>
      <c r="M284" s="365"/>
      <c r="N284" s="365"/>
    </row>
    <row r="285" spans="1:14" x14ac:dyDescent="0.25">
      <c r="A285" s="76"/>
      <c r="B285" s="76"/>
      <c r="C285" s="76"/>
      <c r="D285" s="76"/>
      <c r="E285" s="365"/>
      <c r="F285" s="365"/>
      <c r="G285" s="365"/>
      <c r="H285" s="365"/>
      <c r="I285" s="365"/>
      <c r="J285" s="365"/>
      <c r="K285" s="365"/>
      <c r="L285" s="365"/>
      <c r="M285" s="365"/>
      <c r="N285" s="365"/>
    </row>
    <row r="286" spans="1:14" x14ac:dyDescent="0.25">
      <c r="A286" s="76"/>
      <c r="B286" s="76"/>
      <c r="C286" s="76"/>
      <c r="D286" s="76"/>
      <c r="E286" s="365"/>
      <c r="F286" s="365"/>
      <c r="G286" s="365"/>
      <c r="H286" s="365"/>
      <c r="I286" s="365"/>
      <c r="J286" s="365"/>
      <c r="K286" s="365"/>
      <c r="L286" s="365"/>
      <c r="M286" s="365"/>
      <c r="N286" s="365"/>
    </row>
    <row r="287" spans="1:14" x14ac:dyDescent="0.25">
      <c r="A287" s="76"/>
      <c r="B287" s="76"/>
      <c r="C287" s="76"/>
      <c r="D287" s="76"/>
      <c r="E287" s="365"/>
      <c r="F287" s="365"/>
      <c r="G287" s="365"/>
      <c r="H287" s="365"/>
      <c r="I287" s="365"/>
      <c r="J287" s="365"/>
      <c r="K287" s="365"/>
      <c r="L287" s="365"/>
      <c r="M287" s="365"/>
      <c r="N287" s="365"/>
    </row>
    <row r="288" spans="1:14" x14ac:dyDescent="0.25">
      <c r="A288" s="76"/>
      <c r="B288" s="76"/>
      <c r="C288" s="76"/>
      <c r="D288" s="76"/>
      <c r="E288" s="365"/>
      <c r="F288" s="365"/>
      <c r="G288" s="365"/>
      <c r="H288" s="365"/>
      <c r="I288" s="365"/>
      <c r="J288" s="365"/>
      <c r="K288" s="365"/>
      <c r="L288" s="365"/>
      <c r="M288" s="365"/>
      <c r="N288" s="365"/>
    </row>
    <row r="289" spans="1:14" x14ac:dyDescent="0.25">
      <c r="A289" s="76"/>
      <c r="B289" s="76"/>
      <c r="C289" s="76"/>
      <c r="D289" s="76"/>
      <c r="E289" s="365"/>
      <c r="F289" s="365"/>
      <c r="G289" s="365"/>
      <c r="H289" s="365"/>
      <c r="I289" s="365"/>
      <c r="J289" s="365"/>
      <c r="K289" s="365"/>
      <c r="L289" s="365"/>
      <c r="M289" s="365"/>
      <c r="N289" s="365"/>
    </row>
    <row r="290" spans="1:14" x14ac:dyDescent="0.25">
      <c r="A290" s="76"/>
      <c r="B290" s="76"/>
      <c r="C290" s="76"/>
      <c r="D290" s="76"/>
      <c r="E290" s="365"/>
      <c r="F290" s="365"/>
      <c r="G290" s="365"/>
      <c r="H290" s="365"/>
      <c r="I290" s="365"/>
      <c r="J290" s="365"/>
      <c r="K290" s="365"/>
      <c r="L290" s="365"/>
      <c r="M290" s="365"/>
      <c r="N290" s="365"/>
    </row>
    <row r="291" spans="1:14" x14ac:dyDescent="0.25">
      <c r="A291" s="76"/>
      <c r="B291" s="76"/>
      <c r="C291" s="76"/>
      <c r="D291" s="76"/>
      <c r="E291" s="365"/>
      <c r="F291" s="365"/>
      <c r="G291" s="365"/>
      <c r="H291" s="365"/>
      <c r="I291" s="365"/>
      <c r="J291" s="365"/>
      <c r="K291" s="365"/>
      <c r="L291" s="365"/>
      <c r="M291" s="365"/>
      <c r="N291" s="365"/>
    </row>
    <row r="292" spans="1:14" x14ac:dyDescent="0.25">
      <c r="A292" s="76"/>
      <c r="B292" s="76"/>
      <c r="C292" s="76"/>
      <c r="D292" s="76"/>
      <c r="E292" s="365"/>
      <c r="F292" s="365"/>
      <c r="G292" s="365"/>
      <c r="H292" s="365"/>
      <c r="I292" s="365"/>
      <c r="J292" s="365"/>
      <c r="K292" s="365"/>
      <c r="L292" s="365"/>
      <c r="M292" s="365"/>
      <c r="N292" s="365"/>
    </row>
    <row r="293" spans="1:14" x14ac:dyDescent="0.25">
      <c r="A293" s="76"/>
      <c r="B293" s="76"/>
      <c r="C293" s="76"/>
      <c r="D293" s="76"/>
      <c r="E293" s="365"/>
      <c r="F293" s="365"/>
      <c r="G293" s="365"/>
      <c r="H293" s="365"/>
      <c r="I293" s="365"/>
      <c r="J293" s="365"/>
      <c r="K293" s="365"/>
      <c r="L293" s="365"/>
      <c r="M293" s="365"/>
      <c r="N293" s="365"/>
    </row>
    <row r="294" spans="1:14" x14ac:dyDescent="0.25">
      <c r="A294" s="76"/>
      <c r="B294" s="76"/>
      <c r="C294" s="76"/>
      <c r="D294" s="76"/>
      <c r="E294" s="365"/>
      <c r="F294" s="365"/>
      <c r="G294" s="365"/>
      <c r="H294" s="365"/>
      <c r="I294" s="365"/>
      <c r="J294" s="365"/>
      <c r="K294" s="365"/>
      <c r="L294" s="365"/>
      <c r="M294" s="365"/>
      <c r="N294" s="365"/>
    </row>
    <row r="295" spans="1:14" x14ac:dyDescent="0.25">
      <c r="A295" s="76"/>
      <c r="B295" s="76"/>
      <c r="C295" s="76"/>
      <c r="D295" s="76"/>
      <c r="E295" s="365"/>
      <c r="F295" s="365"/>
      <c r="G295" s="365"/>
      <c r="H295" s="365"/>
      <c r="I295" s="365"/>
      <c r="J295" s="365"/>
      <c r="K295" s="365"/>
      <c r="L295" s="365"/>
      <c r="M295" s="365"/>
      <c r="N295" s="365"/>
    </row>
    <row r="296" spans="1:14" x14ac:dyDescent="0.25">
      <c r="A296" s="76"/>
      <c r="B296" s="76"/>
      <c r="C296" s="76"/>
      <c r="D296" s="76"/>
      <c r="E296" s="365"/>
      <c r="F296" s="365"/>
      <c r="G296" s="365"/>
      <c r="H296" s="365"/>
      <c r="I296" s="365"/>
      <c r="J296" s="365"/>
      <c r="K296" s="365"/>
      <c r="L296" s="365"/>
      <c r="M296" s="365"/>
      <c r="N296" s="365"/>
    </row>
    <row r="297" spans="1:14" x14ac:dyDescent="0.25">
      <c r="A297" s="76"/>
      <c r="B297" s="76"/>
      <c r="C297" s="76"/>
      <c r="D297" s="76"/>
      <c r="E297" s="365"/>
      <c r="F297" s="365"/>
      <c r="G297" s="365"/>
      <c r="H297" s="365"/>
      <c r="I297" s="365"/>
      <c r="J297" s="365"/>
      <c r="K297" s="365"/>
      <c r="L297" s="365"/>
      <c r="M297" s="365"/>
      <c r="N297" s="365"/>
    </row>
    <row r="298" spans="1:14" x14ac:dyDescent="0.25">
      <c r="A298" s="76"/>
      <c r="B298" s="76"/>
      <c r="C298" s="76"/>
      <c r="D298" s="76"/>
      <c r="E298" s="365"/>
      <c r="F298" s="365"/>
      <c r="G298" s="365"/>
      <c r="H298" s="365"/>
      <c r="I298" s="365"/>
      <c r="J298" s="365"/>
      <c r="K298" s="365"/>
      <c r="L298" s="365"/>
      <c r="M298" s="365"/>
      <c r="N298" s="365"/>
    </row>
    <row r="299" spans="1:14" x14ac:dyDescent="0.25">
      <c r="A299" s="76"/>
      <c r="B299" s="76"/>
      <c r="C299" s="76"/>
      <c r="D299" s="76"/>
      <c r="E299" s="365"/>
      <c r="F299" s="365"/>
      <c r="G299" s="365"/>
      <c r="H299" s="365"/>
      <c r="I299" s="365"/>
      <c r="J299" s="365"/>
      <c r="K299" s="365"/>
      <c r="L299" s="365"/>
      <c r="M299" s="365"/>
      <c r="N299" s="365"/>
    </row>
    <row r="300" spans="1:14" x14ac:dyDescent="0.25">
      <c r="A300" s="76"/>
      <c r="B300" s="76"/>
      <c r="C300" s="76"/>
      <c r="D300" s="76"/>
      <c r="E300" s="365"/>
      <c r="F300" s="365"/>
      <c r="G300" s="365"/>
      <c r="H300" s="365"/>
      <c r="I300" s="365"/>
      <c r="J300" s="365"/>
      <c r="K300" s="365"/>
      <c r="L300" s="365"/>
      <c r="M300" s="365"/>
      <c r="N300" s="365"/>
    </row>
    <row r="301" spans="1:14" x14ac:dyDescent="0.25">
      <c r="A301" s="76"/>
      <c r="B301" s="76"/>
      <c r="C301" s="76"/>
      <c r="D301" s="76"/>
      <c r="E301" s="365"/>
      <c r="F301" s="365"/>
      <c r="G301" s="365"/>
      <c r="H301" s="365"/>
      <c r="I301" s="365"/>
      <c r="J301" s="365"/>
      <c r="K301" s="365"/>
      <c r="L301" s="365"/>
      <c r="M301" s="365"/>
      <c r="N301" s="365"/>
    </row>
    <row r="302" spans="1:14" x14ac:dyDescent="0.25">
      <c r="A302" s="76"/>
      <c r="B302" s="76"/>
      <c r="C302" s="76"/>
      <c r="D302" s="76"/>
      <c r="E302" s="365"/>
      <c r="F302" s="365"/>
      <c r="G302" s="365"/>
      <c r="H302" s="365"/>
      <c r="I302" s="365"/>
      <c r="J302" s="365"/>
      <c r="K302" s="365"/>
      <c r="L302" s="365"/>
      <c r="M302" s="365"/>
      <c r="N302" s="365"/>
    </row>
    <row r="303" spans="1:14" x14ac:dyDescent="0.25">
      <c r="A303" s="76"/>
      <c r="B303" s="76"/>
      <c r="C303" s="76"/>
      <c r="D303" s="76"/>
      <c r="E303" s="365"/>
      <c r="F303" s="365"/>
      <c r="G303" s="365"/>
      <c r="H303" s="365"/>
      <c r="I303" s="365"/>
      <c r="J303" s="365"/>
      <c r="K303" s="365"/>
      <c r="L303" s="365"/>
      <c r="M303" s="365"/>
      <c r="N303" s="365"/>
    </row>
    <row r="304" spans="1:14" x14ac:dyDescent="0.25">
      <c r="A304" s="76"/>
      <c r="B304" s="76"/>
      <c r="C304" s="76"/>
      <c r="D304" s="76"/>
      <c r="E304" s="365"/>
      <c r="F304" s="365"/>
      <c r="G304" s="365"/>
      <c r="H304" s="365"/>
      <c r="I304" s="365"/>
      <c r="J304" s="365"/>
      <c r="K304" s="365"/>
      <c r="L304" s="365"/>
      <c r="M304" s="365"/>
      <c r="N304" s="365"/>
    </row>
    <row r="305" spans="1:14" x14ac:dyDescent="0.25">
      <c r="A305" s="76"/>
      <c r="B305" s="76"/>
      <c r="C305" s="76"/>
      <c r="D305" s="76"/>
      <c r="E305" s="365"/>
      <c r="F305" s="365"/>
      <c r="G305" s="365"/>
      <c r="H305" s="365"/>
      <c r="I305" s="365"/>
      <c r="J305" s="365"/>
      <c r="K305" s="365"/>
      <c r="L305" s="365"/>
      <c r="M305" s="365"/>
      <c r="N305" s="365"/>
    </row>
    <row r="306" spans="1:14" x14ac:dyDescent="0.25">
      <c r="A306" s="76"/>
      <c r="B306" s="76"/>
      <c r="C306" s="76"/>
      <c r="D306" s="76"/>
      <c r="E306" s="365"/>
      <c r="F306" s="365"/>
      <c r="G306" s="365"/>
      <c r="H306" s="365"/>
      <c r="I306" s="365"/>
      <c r="J306" s="365"/>
      <c r="K306" s="365"/>
      <c r="L306" s="365"/>
      <c r="M306" s="365"/>
      <c r="N306" s="365"/>
    </row>
    <row r="307" spans="1:14" x14ac:dyDescent="0.25">
      <c r="A307" s="76"/>
      <c r="B307" s="76"/>
      <c r="C307" s="76"/>
      <c r="D307" s="76"/>
      <c r="E307" s="365"/>
      <c r="F307" s="365"/>
      <c r="G307" s="365"/>
      <c r="H307" s="365"/>
      <c r="I307" s="365"/>
      <c r="J307" s="365"/>
      <c r="K307" s="365"/>
      <c r="L307" s="365"/>
      <c r="M307" s="365"/>
      <c r="N307" s="365"/>
    </row>
    <row r="308" spans="1:14" x14ac:dyDescent="0.25">
      <c r="A308" s="76"/>
      <c r="B308" s="76"/>
      <c r="C308" s="76"/>
      <c r="D308" s="76"/>
      <c r="E308" s="365"/>
      <c r="F308" s="365"/>
      <c r="G308" s="365"/>
      <c r="H308" s="365"/>
      <c r="I308" s="365"/>
      <c r="J308" s="365"/>
      <c r="K308" s="365"/>
      <c r="L308" s="365"/>
      <c r="M308" s="365"/>
      <c r="N308" s="365"/>
    </row>
    <row r="309" spans="1:14" x14ac:dyDescent="0.25">
      <c r="A309" s="76"/>
      <c r="B309" s="76"/>
      <c r="C309" s="76"/>
      <c r="D309" s="76"/>
      <c r="E309" s="365"/>
      <c r="F309" s="365"/>
      <c r="G309" s="365"/>
      <c r="H309" s="365"/>
      <c r="I309" s="365"/>
      <c r="J309" s="365"/>
      <c r="K309" s="365"/>
      <c r="L309" s="365"/>
      <c r="M309" s="365"/>
      <c r="N309" s="365"/>
    </row>
    <row r="310" spans="1:14" x14ac:dyDescent="0.25">
      <c r="A310" s="76"/>
      <c r="B310" s="76"/>
      <c r="C310" s="76"/>
      <c r="D310" s="76"/>
      <c r="E310" s="365"/>
      <c r="F310" s="365"/>
      <c r="G310" s="365"/>
      <c r="H310" s="365"/>
      <c r="I310" s="365"/>
      <c r="J310" s="365"/>
      <c r="K310" s="365"/>
      <c r="L310" s="365"/>
      <c r="M310" s="365"/>
      <c r="N310" s="365"/>
    </row>
    <row r="311" spans="1:14" x14ac:dyDescent="0.25">
      <c r="A311" s="76"/>
      <c r="B311" s="76"/>
      <c r="C311" s="76"/>
      <c r="D311" s="76"/>
      <c r="E311" s="365"/>
      <c r="F311" s="365"/>
      <c r="G311" s="365"/>
      <c r="H311" s="365"/>
      <c r="I311" s="365"/>
      <c r="J311" s="365"/>
      <c r="K311" s="365"/>
      <c r="L311" s="365"/>
      <c r="M311" s="365"/>
      <c r="N311" s="365"/>
    </row>
    <row r="312" spans="1:14" x14ac:dyDescent="0.25">
      <c r="A312" s="76"/>
      <c r="B312" s="76"/>
      <c r="C312" s="76"/>
      <c r="D312" s="76"/>
      <c r="E312" s="365"/>
      <c r="F312" s="365"/>
      <c r="G312" s="365"/>
      <c r="H312" s="365"/>
      <c r="I312" s="365"/>
      <c r="J312" s="365"/>
      <c r="K312" s="365"/>
      <c r="L312" s="365"/>
      <c r="M312" s="365"/>
      <c r="N312" s="365"/>
    </row>
    <row r="313" spans="1:14" x14ac:dyDescent="0.25">
      <c r="A313" s="76"/>
      <c r="B313" s="76"/>
      <c r="C313" s="76"/>
      <c r="D313" s="76"/>
      <c r="E313" s="365"/>
      <c r="F313" s="365"/>
      <c r="G313" s="365"/>
      <c r="H313" s="365"/>
      <c r="I313" s="365"/>
      <c r="J313" s="365"/>
      <c r="K313" s="365"/>
      <c r="L313" s="365"/>
      <c r="M313" s="365"/>
      <c r="N313" s="365"/>
    </row>
    <row r="314" spans="1:14" x14ac:dyDescent="0.25">
      <c r="A314" s="76"/>
      <c r="B314" s="76"/>
      <c r="C314" s="76"/>
      <c r="D314" s="76"/>
      <c r="E314" s="365"/>
      <c r="F314" s="365"/>
      <c r="G314" s="365"/>
      <c r="H314" s="365"/>
      <c r="I314" s="365"/>
      <c r="J314" s="365"/>
      <c r="K314" s="365"/>
      <c r="L314" s="365"/>
      <c r="M314" s="365"/>
      <c r="N314" s="365"/>
    </row>
    <row r="315" spans="1:14" x14ac:dyDescent="0.25">
      <c r="A315" s="76"/>
      <c r="B315" s="76"/>
      <c r="C315" s="76"/>
      <c r="D315" s="76"/>
      <c r="E315" s="365"/>
      <c r="F315" s="365"/>
      <c r="G315" s="365"/>
      <c r="H315" s="365"/>
      <c r="I315" s="365"/>
      <c r="J315" s="365"/>
      <c r="K315" s="365"/>
      <c r="L315" s="365"/>
      <c r="M315" s="365"/>
      <c r="N315" s="365"/>
    </row>
    <row r="316" spans="1:14" x14ac:dyDescent="0.25">
      <c r="A316" s="76"/>
      <c r="B316" s="76"/>
      <c r="C316" s="76"/>
      <c r="D316" s="76"/>
      <c r="E316" s="365"/>
      <c r="F316" s="365"/>
      <c r="G316" s="365"/>
      <c r="H316" s="365"/>
      <c r="I316" s="365"/>
      <c r="J316" s="365"/>
      <c r="K316" s="365"/>
      <c r="L316" s="365"/>
      <c r="M316" s="365"/>
      <c r="N316" s="365"/>
    </row>
    <row r="317" spans="1:14" x14ac:dyDescent="0.25">
      <c r="A317" s="76"/>
      <c r="B317" s="76"/>
      <c r="C317" s="76"/>
      <c r="D317" s="76"/>
      <c r="E317" s="365"/>
      <c r="F317" s="365"/>
      <c r="G317" s="365"/>
      <c r="H317" s="365"/>
      <c r="I317" s="365"/>
      <c r="J317" s="365"/>
      <c r="K317" s="365"/>
      <c r="L317" s="365"/>
      <c r="M317" s="365"/>
      <c r="N317" s="365"/>
    </row>
    <row r="318" spans="1:14" x14ac:dyDescent="0.25">
      <c r="A318" s="76"/>
      <c r="B318" s="76"/>
      <c r="C318" s="76"/>
      <c r="D318" s="76"/>
      <c r="E318" s="365"/>
      <c r="F318" s="365"/>
      <c r="G318" s="365"/>
      <c r="H318" s="365"/>
      <c r="I318" s="365"/>
      <c r="J318" s="365"/>
      <c r="K318" s="365"/>
      <c r="L318" s="365"/>
      <c r="M318" s="365"/>
      <c r="N318" s="365"/>
    </row>
    <row r="319" spans="1:14" x14ac:dyDescent="0.25">
      <c r="A319" s="76"/>
      <c r="B319" s="76"/>
      <c r="C319" s="76"/>
      <c r="D319" s="76"/>
      <c r="E319" s="365"/>
      <c r="F319" s="365"/>
      <c r="G319" s="365"/>
      <c r="H319" s="365"/>
      <c r="I319" s="365"/>
      <c r="J319" s="365"/>
      <c r="K319" s="365"/>
      <c r="L319" s="365"/>
      <c r="M319" s="365"/>
      <c r="N319" s="365"/>
    </row>
    <row r="320" spans="1:14" x14ac:dyDescent="0.25">
      <c r="A320" s="76"/>
      <c r="B320" s="76"/>
      <c r="C320" s="76"/>
      <c r="D320" s="76"/>
      <c r="E320" s="365"/>
      <c r="F320" s="365"/>
      <c r="G320" s="365"/>
      <c r="H320" s="365"/>
      <c r="I320" s="365"/>
      <c r="J320" s="365"/>
      <c r="K320" s="365"/>
      <c r="L320" s="365"/>
      <c r="M320" s="365"/>
      <c r="N320" s="365"/>
    </row>
    <row r="321" spans="1:14" x14ac:dyDescent="0.25">
      <c r="A321" s="76"/>
      <c r="B321" s="76"/>
      <c r="C321" s="76"/>
      <c r="D321" s="76"/>
      <c r="E321" s="365"/>
      <c r="F321" s="365"/>
      <c r="G321" s="365"/>
      <c r="H321" s="365"/>
      <c r="I321" s="365"/>
      <c r="J321" s="365"/>
      <c r="K321" s="365"/>
      <c r="L321" s="365"/>
      <c r="M321" s="365"/>
      <c r="N321" s="365"/>
    </row>
    <row r="322" spans="1:14" x14ac:dyDescent="0.25">
      <c r="A322" s="76"/>
      <c r="B322" s="76"/>
      <c r="C322" s="76"/>
      <c r="D322" s="76"/>
      <c r="E322" s="365"/>
      <c r="F322" s="365"/>
      <c r="G322" s="365"/>
      <c r="H322" s="365"/>
      <c r="I322" s="365"/>
      <c r="J322" s="365"/>
      <c r="K322" s="365"/>
      <c r="L322" s="365"/>
      <c r="M322" s="365"/>
      <c r="N322" s="365"/>
    </row>
    <row r="323" spans="1:14" x14ac:dyDescent="0.25">
      <c r="A323" s="365"/>
      <c r="B323" s="365"/>
      <c r="C323" s="365"/>
      <c r="D323" s="365"/>
      <c r="E323" s="365"/>
      <c r="F323" s="365"/>
      <c r="G323" s="365"/>
      <c r="H323" s="365"/>
      <c r="I323" s="365"/>
      <c r="J323" s="365"/>
      <c r="K323" s="365"/>
      <c r="L323" s="365"/>
      <c r="M323" s="365"/>
      <c r="N323" s="365"/>
    </row>
    <row r="324" spans="1:14" x14ac:dyDescent="0.25">
      <c r="A324" s="365"/>
      <c r="B324" s="365"/>
      <c r="C324" s="365"/>
      <c r="D324" s="365"/>
      <c r="E324" s="365"/>
      <c r="F324" s="365"/>
      <c r="G324" s="365"/>
      <c r="H324" s="365"/>
      <c r="I324" s="365"/>
      <c r="J324" s="365"/>
      <c r="K324" s="365"/>
      <c r="L324" s="365"/>
      <c r="M324" s="365"/>
      <c r="N324" s="365"/>
    </row>
    <row r="325" spans="1:14" x14ac:dyDescent="0.25">
      <c r="A325" s="365"/>
      <c r="B325" s="365"/>
      <c r="C325" s="365"/>
      <c r="D325" s="365"/>
      <c r="E325" s="365"/>
      <c r="F325" s="365"/>
      <c r="G325" s="365"/>
      <c r="H325" s="365"/>
      <c r="I325" s="365"/>
      <c r="J325" s="365"/>
      <c r="K325" s="365"/>
      <c r="L325" s="365"/>
      <c r="M325" s="365"/>
      <c r="N325" s="365"/>
    </row>
  </sheetData>
  <mergeCells count="78">
    <mergeCell ref="A132:C132"/>
    <mergeCell ref="A121:D121"/>
    <mergeCell ref="A122:D122"/>
    <mergeCell ref="A123:D123"/>
    <mergeCell ref="A124:D124"/>
    <mergeCell ref="B125:C125"/>
    <mergeCell ref="B126:C126"/>
    <mergeCell ref="B127:C127"/>
    <mergeCell ref="B128:C128"/>
    <mergeCell ref="B129:C129"/>
    <mergeCell ref="A130:C130"/>
    <mergeCell ref="B131:C131"/>
    <mergeCell ref="A120:D120"/>
    <mergeCell ref="B102:C102"/>
    <mergeCell ref="B103:C103"/>
    <mergeCell ref="B104:C104"/>
    <mergeCell ref="B105:C105"/>
    <mergeCell ref="A106:D106"/>
    <mergeCell ref="A107:D107"/>
    <mergeCell ref="A108:D108"/>
    <mergeCell ref="B109:D109"/>
    <mergeCell ref="A113:B113"/>
    <mergeCell ref="A118:B118"/>
    <mergeCell ref="A119:C119"/>
    <mergeCell ref="B101:C101"/>
    <mergeCell ref="B75:C75"/>
    <mergeCell ref="A76:C76"/>
    <mergeCell ref="A77:D77"/>
    <mergeCell ref="A85:B85"/>
    <mergeCell ref="A86:D86"/>
    <mergeCell ref="A88:D88"/>
    <mergeCell ref="A89:D89"/>
    <mergeCell ref="A90:D90"/>
    <mergeCell ref="A98:B98"/>
    <mergeCell ref="A99:D99"/>
    <mergeCell ref="B100:C100"/>
    <mergeCell ref="B74:C74"/>
    <mergeCell ref="A52:D52"/>
    <mergeCell ref="A53:D53"/>
    <mergeCell ref="A54:D54"/>
    <mergeCell ref="A66:B66"/>
    <mergeCell ref="A67:D67"/>
    <mergeCell ref="A68:D68"/>
    <mergeCell ref="A69:D69"/>
    <mergeCell ref="A70:D70"/>
    <mergeCell ref="A71:D71"/>
    <mergeCell ref="B72:C72"/>
    <mergeCell ref="B73:C73"/>
    <mergeCell ref="A51:D51"/>
    <mergeCell ref="A26:D26"/>
    <mergeCell ref="A27:D27"/>
    <mergeCell ref="A28:D28"/>
    <mergeCell ref="A34:B34"/>
    <mergeCell ref="A35:D35"/>
    <mergeCell ref="A36:D36"/>
    <mergeCell ref="A37:D37"/>
    <mergeCell ref="A38:D38"/>
    <mergeCell ref="A39:D39"/>
    <mergeCell ref="A49:B49"/>
    <mergeCell ref="A50:D50"/>
    <mergeCell ref="B25:C25"/>
    <mergeCell ref="A6:D6"/>
    <mergeCell ref="B7:C7"/>
    <mergeCell ref="B8:C8"/>
    <mergeCell ref="B9:C9"/>
    <mergeCell ref="B10:C10"/>
    <mergeCell ref="B11:C11"/>
    <mergeCell ref="B12:C12"/>
    <mergeCell ref="A13:D13"/>
    <mergeCell ref="A14:D14"/>
    <mergeCell ref="A15:D15"/>
    <mergeCell ref="A16:D16"/>
    <mergeCell ref="A5:D5"/>
    <mergeCell ref="A1:D1"/>
    <mergeCell ref="A2:D2"/>
    <mergeCell ref="A3:D3"/>
    <mergeCell ref="A4:B4"/>
    <mergeCell ref="C4:D4"/>
  </mergeCells>
  <printOptions horizontalCentered="1"/>
  <pageMargins left="0.43307086614173229" right="0.43307086614173229" top="0.9055118110236221" bottom="0.70866141732283472" header="0.31496062992125984" footer="0.31496062992125984"/>
  <pageSetup paperSize="9" scale="83" fitToHeight="0" orientation="portrait" r:id="rId1"/>
  <headerFooter alignWithMargins="0"/>
  <rowBreaks count="1" manualBreakCount="1">
    <brk id="50" max="16383" man="1"/>
  </rowBreak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25"/>
  <sheetViews>
    <sheetView topLeftCell="A49" zoomScaleNormal="100" zoomScaleSheetLayoutView="100" workbookViewId="0">
      <selection activeCell="A49" sqref="A1:XFD1048576"/>
    </sheetView>
  </sheetViews>
  <sheetFormatPr defaultColWidth="9.140625" defaultRowHeight="15" x14ac:dyDescent="0.25"/>
  <cols>
    <col min="1" max="1" width="15.28515625" style="364" customWidth="1"/>
    <col min="2" max="2" width="56.7109375" style="364" customWidth="1"/>
    <col min="3" max="3" width="13.42578125" style="364" customWidth="1"/>
    <col min="4" max="4" width="26.85546875" style="364" customWidth="1"/>
    <col min="5" max="5" width="43.5703125" style="364" bestFit="1" customWidth="1"/>
    <col min="6" max="6" width="25.85546875" style="364" bestFit="1" customWidth="1"/>
    <col min="7" max="7" width="112.42578125" style="364" customWidth="1"/>
    <col min="8" max="8" width="9.140625" style="364"/>
    <col min="9" max="9" width="16.140625" style="364" bestFit="1" customWidth="1"/>
    <col min="10" max="16384" width="9.140625" style="364"/>
  </cols>
  <sheetData>
    <row r="1" spans="1:14" ht="15" customHeight="1" x14ac:dyDescent="0.25">
      <c r="A1" s="620" t="s">
        <v>586</v>
      </c>
      <c r="B1" s="620"/>
      <c r="C1" s="620"/>
      <c r="D1" s="620"/>
      <c r="E1" s="28"/>
      <c r="F1" s="365"/>
      <c r="G1" s="365"/>
      <c r="H1" s="365"/>
      <c r="I1" s="365"/>
      <c r="J1" s="365"/>
      <c r="K1" s="365"/>
      <c r="L1" s="365"/>
      <c r="M1" s="365"/>
      <c r="N1" s="365"/>
    </row>
    <row r="2" spans="1:14" ht="15" customHeight="1" thickBot="1" x14ac:dyDescent="0.3">
      <c r="A2" s="620" t="s">
        <v>398</v>
      </c>
      <c r="B2" s="620"/>
      <c r="C2" s="620"/>
      <c r="D2" s="620"/>
      <c r="E2" s="365"/>
      <c r="F2" s="365"/>
      <c r="G2" s="365"/>
      <c r="H2" s="365"/>
      <c r="I2" s="365"/>
      <c r="J2" s="365"/>
      <c r="K2" s="365"/>
      <c r="L2" s="365"/>
      <c r="M2" s="365"/>
      <c r="N2" s="365"/>
    </row>
    <row r="3" spans="1:14" ht="21.75" customHeight="1" x14ac:dyDescent="0.25">
      <c r="A3" s="621" t="s">
        <v>95</v>
      </c>
      <c r="B3" s="622"/>
      <c r="C3" s="622"/>
      <c r="D3" s="623"/>
      <c r="E3" s="365"/>
      <c r="F3" s="365"/>
      <c r="G3" s="365"/>
      <c r="H3" s="365"/>
      <c r="I3" s="365"/>
      <c r="J3" s="365"/>
      <c r="K3" s="365"/>
      <c r="L3" s="365"/>
      <c r="M3" s="365"/>
      <c r="N3" s="365"/>
    </row>
    <row r="4" spans="1:14" x14ac:dyDescent="0.25">
      <c r="A4" s="624" t="s">
        <v>365</v>
      </c>
      <c r="B4" s="625"/>
      <c r="C4" s="626" t="s">
        <v>366</v>
      </c>
      <c r="D4" s="625"/>
      <c r="E4" s="365"/>
      <c r="F4" s="365"/>
      <c r="G4" s="365"/>
      <c r="H4" s="365"/>
      <c r="I4" s="365"/>
      <c r="J4" s="365"/>
      <c r="K4" s="365"/>
      <c r="L4" s="365"/>
      <c r="M4" s="365"/>
      <c r="N4" s="365"/>
    </row>
    <row r="5" spans="1:14" x14ac:dyDescent="0.25">
      <c r="A5" s="618" t="s">
        <v>316</v>
      </c>
      <c r="B5" s="590"/>
      <c r="C5" s="590"/>
      <c r="D5" s="619"/>
      <c r="E5" s="365"/>
      <c r="F5" s="365"/>
      <c r="G5" s="365"/>
      <c r="H5" s="365"/>
      <c r="I5" s="365"/>
      <c r="J5" s="365"/>
      <c r="K5" s="365"/>
      <c r="L5" s="365"/>
      <c r="M5" s="365"/>
      <c r="N5" s="365"/>
    </row>
    <row r="6" spans="1:14" ht="15.75" x14ac:dyDescent="0.25">
      <c r="A6" s="606" t="s">
        <v>317</v>
      </c>
      <c r="B6" s="607"/>
      <c r="C6" s="607"/>
      <c r="D6" s="608"/>
      <c r="E6" s="365"/>
      <c r="H6" s="365"/>
      <c r="I6" s="365"/>
      <c r="J6" s="365"/>
      <c r="K6" s="365"/>
      <c r="L6" s="365"/>
      <c r="M6" s="365"/>
      <c r="N6" s="365"/>
    </row>
    <row r="7" spans="1:14" x14ac:dyDescent="0.25">
      <c r="A7" s="401">
        <v>1</v>
      </c>
      <c r="B7" s="609" t="s">
        <v>318</v>
      </c>
      <c r="C7" s="609"/>
      <c r="D7" s="293" t="s">
        <v>327</v>
      </c>
      <c r="E7" s="365"/>
      <c r="H7" s="365"/>
      <c r="I7" s="365"/>
      <c r="J7" s="365"/>
      <c r="K7" s="365"/>
      <c r="L7" s="365"/>
      <c r="M7" s="365"/>
      <c r="N7" s="365"/>
    </row>
    <row r="8" spans="1:14" x14ac:dyDescent="0.25">
      <c r="A8" s="401">
        <v>2</v>
      </c>
      <c r="B8" s="609" t="s">
        <v>320</v>
      </c>
      <c r="C8" s="609"/>
      <c r="D8" s="269" t="s">
        <v>328</v>
      </c>
      <c r="E8" s="365"/>
      <c r="H8" s="365"/>
      <c r="I8" s="365"/>
      <c r="J8" s="365"/>
      <c r="K8" s="365"/>
      <c r="L8" s="365"/>
      <c r="M8" s="365"/>
      <c r="N8" s="365"/>
    </row>
    <row r="9" spans="1:14" x14ac:dyDescent="0.25">
      <c r="A9" s="401">
        <v>3</v>
      </c>
      <c r="B9" s="610" t="s">
        <v>18</v>
      </c>
      <c r="C9" s="610"/>
      <c r="D9" s="252">
        <v>0</v>
      </c>
      <c r="E9" s="365"/>
      <c r="H9" s="365"/>
      <c r="I9" s="365"/>
      <c r="J9" s="365"/>
      <c r="K9" s="365"/>
      <c r="L9" s="365"/>
      <c r="M9" s="365"/>
      <c r="N9" s="365"/>
    </row>
    <row r="10" spans="1:14" x14ac:dyDescent="0.25">
      <c r="A10" s="401">
        <v>4</v>
      </c>
      <c r="B10" s="610" t="s">
        <v>322</v>
      </c>
      <c r="C10" s="610"/>
      <c r="D10" s="269" t="s">
        <v>330</v>
      </c>
      <c r="E10" s="365"/>
      <c r="H10" s="365"/>
      <c r="I10" s="365"/>
      <c r="J10" s="365"/>
      <c r="K10" s="365"/>
      <c r="L10" s="365"/>
      <c r="M10" s="365"/>
      <c r="N10" s="365"/>
    </row>
    <row r="11" spans="1:14" x14ac:dyDescent="0.25">
      <c r="A11" s="401">
        <v>5</v>
      </c>
      <c r="B11" s="611" t="s">
        <v>323</v>
      </c>
      <c r="C11" s="611"/>
      <c r="D11" s="269" t="s">
        <v>393</v>
      </c>
      <c r="E11" s="365"/>
      <c r="H11" s="365"/>
      <c r="I11" s="365"/>
      <c r="J11" s="365"/>
      <c r="K11" s="365"/>
      <c r="L11" s="365"/>
      <c r="M11" s="365"/>
      <c r="N11" s="365"/>
    </row>
    <row r="12" spans="1:14" x14ac:dyDescent="0.25">
      <c r="A12" s="401">
        <v>6</v>
      </c>
      <c r="B12" s="566" t="s">
        <v>324</v>
      </c>
      <c r="C12" s="566"/>
      <c r="D12" s="294">
        <v>44927</v>
      </c>
      <c r="E12" s="365"/>
      <c r="H12" s="365"/>
      <c r="I12" s="365"/>
      <c r="J12" s="365"/>
      <c r="K12" s="365"/>
      <c r="L12" s="365"/>
      <c r="M12" s="365"/>
      <c r="N12" s="365"/>
    </row>
    <row r="13" spans="1:14" x14ac:dyDescent="0.25">
      <c r="A13" s="612"/>
      <c r="B13" s="613"/>
      <c r="C13" s="613"/>
      <c r="D13" s="614"/>
      <c r="E13" s="365"/>
      <c r="H13" s="365"/>
      <c r="I13" s="365"/>
      <c r="J13" s="365"/>
      <c r="K13" s="365"/>
      <c r="L13" s="365"/>
      <c r="M13" s="365"/>
      <c r="N13" s="365"/>
    </row>
    <row r="14" spans="1:14" x14ac:dyDescent="0.25">
      <c r="A14" s="556" t="s">
        <v>325</v>
      </c>
      <c r="B14" s="557"/>
      <c r="C14" s="557"/>
      <c r="D14" s="558"/>
      <c r="E14" s="365"/>
      <c r="H14" s="365"/>
      <c r="I14" s="365"/>
      <c r="J14" s="365"/>
      <c r="K14" s="365"/>
      <c r="L14" s="365"/>
      <c r="M14" s="365"/>
      <c r="N14" s="365"/>
    </row>
    <row r="15" spans="1:14" x14ac:dyDescent="0.25">
      <c r="A15" s="556" t="s">
        <v>326</v>
      </c>
      <c r="B15" s="557"/>
      <c r="C15" s="557"/>
      <c r="D15" s="558"/>
      <c r="E15" s="365"/>
      <c r="H15" s="365"/>
      <c r="I15" s="365"/>
      <c r="J15" s="365"/>
      <c r="K15" s="365"/>
      <c r="L15" s="365"/>
      <c r="M15" s="365"/>
      <c r="N15" s="365"/>
    </row>
    <row r="16" spans="1:14" x14ac:dyDescent="0.25">
      <c r="A16" s="615"/>
      <c r="B16" s="616"/>
      <c r="C16" s="616"/>
      <c r="D16" s="617"/>
      <c r="E16" s="365"/>
      <c r="F16" s="365"/>
      <c r="G16" s="365"/>
      <c r="H16" s="365"/>
      <c r="I16" s="365"/>
      <c r="J16" s="365"/>
      <c r="K16" s="365"/>
      <c r="L16" s="365"/>
      <c r="M16" s="365"/>
      <c r="N16" s="365"/>
    </row>
    <row r="17" spans="1:14" x14ac:dyDescent="0.25">
      <c r="A17" s="261" t="s">
        <v>31</v>
      </c>
      <c r="B17" s="399" t="s">
        <v>24</v>
      </c>
      <c r="C17" s="403" t="s">
        <v>4</v>
      </c>
      <c r="D17" s="263" t="s">
        <v>5</v>
      </c>
      <c r="E17" s="365"/>
      <c r="F17" s="77"/>
      <c r="G17" s="365"/>
      <c r="H17" s="365"/>
      <c r="I17" s="365"/>
      <c r="J17" s="365"/>
      <c r="K17" s="365"/>
      <c r="L17" s="365"/>
      <c r="M17" s="365"/>
      <c r="N17" s="365"/>
    </row>
    <row r="18" spans="1:14" x14ac:dyDescent="0.25">
      <c r="A18" s="401" t="s">
        <v>0</v>
      </c>
      <c r="B18" s="272" t="s">
        <v>40</v>
      </c>
      <c r="C18" s="402">
        <v>1</v>
      </c>
      <c r="D18" s="274">
        <f>D9</f>
        <v>0</v>
      </c>
      <c r="E18" s="365"/>
      <c r="F18" s="365"/>
      <c r="G18" s="365"/>
      <c r="H18" s="365"/>
      <c r="I18" s="365"/>
      <c r="J18" s="365"/>
      <c r="K18" s="365"/>
      <c r="L18" s="365"/>
      <c r="M18" s="365"/>
      <c r="N18" s="365"/>
    </row>
    <row r="19" spans="1:14" x14ac:dyDescent="0.25">
      <c r="A19" s="401" t="s">
        <v>1</v>
      </c>
      <c r="B19" s="272" t="s">
        <v>41</v>
      </c>
      <c r="C19" s="275">
        <v>0</v>
      </c>
      <c r="D19" s="274">
        <f>C19*$D$18</f>
        <v>0</v>
      </c>
      <c r="E19" s="365"/>
      <c r="F19" s="365"/>
      <c r="G19" s="365"/>
      <c r="H19" s="365"/>
      <c r="I19" s="365"/>
      <c r="J19" s="365"/>
      <c r="K19" s="365"/>
      <c r="L19" s="365"/>
      <c r="M19" s="365"/>
      <c r="N19" s="365"/>
    </row>
    <row r="20" spans="1:14" x14ac:dyDescent="0.25">
      <c r="A20" s="401" t="s">
        <v>2</v>
      </c>
      <c r="B20" s="272" t="s">
        <v>42</v>
      </c>
      <c r="C20" s="275">
        <v>0.4</v>
      </c>
      <c r="D20" s="274">
        <f t="shared" ref="D20:D24" si="0">C20*$D$18</f>
        <v>0</v>
      </c>
      <c r="E20" s="365"/>
      <c r="F20" s="365"/>
      <c r="G20" s="365"/>
      <c r="H20" s="365"/>
      <c r="I20" s="365"/>
      <c r="J20" s="365"/>
      <c r="K20" s="365"/>
      <c r="L20" s="365"/>
      <c r="M20" s="365"/>
      <c r="N20" s="365"/>
    </row>
    <row r="21" spans="1:14" x14ac:dyDescent="0.25">
      <c r="A21" s="401" t="s">
        <v>3</v>
      </c>
      <c r="B21" s="282" t="s">
        <v>43</v>
      </c>
      <c r="C21" s="275">
        <v>0</v>
      </c>
      <c r="D21" s="274">
        <f t="shared" si="0"/>
        <v>0</v>
      </c>
      <c r="E21" s="365"/>
      <c r="F21" s="77"/>
      <c r="G21" s="365"/>
      <c r="H21" s="365"/>
      <c r="I21" s="365"/>
      <c r="J21" s="365"/>
      <c r="K21" s="365"/>
      <c r="L21" s="365"/>
      <c r="M21" s="365"/>
      <c r="N21" s="365"/>
    </row>
    <row r="22" spans="1:14" x14ac:dyDescent="0.25">
      <c r="A22" s="401" t="s">
        <v>7</v>
      </c>
      <c r="B22" s="272" t="s">
        <v>21</v>
      </c>
      <c r="C22" s="275">
        <v>0</v>
      </c>
      <c r="D22" s="274">
        <f t="shared" si="0"/>
        <v>0</v>
      </c>
      <c r="E22" s="365"/>
      <c r="F22" s="365"/>
      <c r="G22" s="365"/>
      <c r="H22" s="365"/>
      <c r="I22" s="365"/>
      <c r="J22" s="365"/>
      <c r="K22" s="365"/>
      <c r="L22" s="365"/>
      <c r="M22" s="365"/>
      <c r="N22" s="365"/>
    </row>
    <row r="23" spans="1:14" x14ac:dyDescent="0.25">
      <c r="A23" s="401" t="s">
        <v>8</v>
      </c>
      <c r="B23" s="272" t="s">
        <v>22</v>
      </c>
      <c r="C23" s="275">
        <v>0</v>
      </c>
      <c r="D23" s="274">
        <f t="shared" si="0"/>
        <v>0</v>
      </c>
      <c r="E23" s="365"/>
      <c r="F23" s="365"/>
      <c r="G23" s="365"/>
      <c r="H23" s="365"/>
      <c r="I23" s="365"/>
      <c r="J23" s="365"/>
      <c r="K23" s="365"/>
      <c r="L23" s="365"/>
      <c r="M23" s="365"/>
      <c r="N23" s="365"/>
    </row>
    <row r="24" spans="1:14" x14ac:dyDescent="0.25">
      <c r="A24" s="401" t="s">
        <v>19</v>
      </c>
      <c r="B24" s="272" t="s">
        <v>23</v>
      </c>
      <c r="C24" s="275">
        <v>0</v>
      </c>
      <c r="D24" s="274">
        <f t="shared" si="0"/>
        <v>0</v>
      </c>
      <c r="E24" s="365"/>
      <c r="F24" s="365"/>
      <c r="G24" s="365"/>
      <c r="H24" s="365"/>
      <c r="I24" s="365"/>
      <c r="J24" s="365"/>
      <c r="K24" s="365"/>
      <c r="L24" s="365"/>
      <c r="M24" s="365"/>
      <c r="N24" s="365"/>
    </row>
    <row r="25" spans="1:14" x14ac:dyDescent="0.25">
      <c r="A25" s="85"/>
      <c r="B25" s="605" t="s">
        <v>6</v>
      </c>
      <c r="C25" s="605"/>
      <c r="D25" s="82">
        <f>SUM(D18:D24)</f>
        <v>0</v>
      </c>
      <c r="E25" s="365"/>
      <c r="F25" s="365"/>
      <c r="G25" s="365"/>
      <c r="H25" s="365"/>
      <c r="I25" s="365"/>
      <c r="J25" s="365"/>
      <c r="K25" s="365"/>
      <c r="L25" s="365"/>
      <c r="M25" s="365"/>
      <c r="N25" s="365"/>
    </row>
    <row r="26" spans="1:14" x14ac:dyDescent="0.25">
      <c r="A26" s="628"/>
      <c r="B26" s="629"/>
      <c r="C26" s="629"/>
      <c r="D26" s="630"/>
      <c r="E26" s="365"/>
      <c r="F26" s="365"/>
      <c r="G26" s="365"/>
      <c r="H26" s="365"/>
      <c r="I26" s="365"/>
      <c r="J26" s="365"/>
      <c r="K26" s="365"/>
      <c r="L26" s="365"/>
      <c r="M26" s="365"/>
      <c r="N26" s="365"/>
    </row>
    <row r="27" spans="1:14" ht="30.75" customHeight="1" x14ac:dyDescent="0.25">
      <c r="A27" s="556" t="s">
        <v>116</v>
      </c>
      <c r="B27" s="557"/>
      <c r="C27" s="557"/>
      <c r="D27" s="558"/>
      <c r="E27" s="365"/>
      <c r="F27" s="365"/>
      <c r="G27" s="365"/>
      <c r="H27" s="365"/>
      <c r="I27" s="365"/>
      <c r="J27" s="365"/>
      <c r="K27" s="365"/>
      <c r="L27" s="365"/>
      <c r="M27" s="365"/>
      <c r="N27" s="365"/>
    </row>
    <row r="28" spans="1:14" x14ac:dyDescent="0.25">
      <c r="A28" s="628"/>
      <c r="B28" s="629"/>
      <c r="C28" s="629"/>
      <c r="D28" s="630"/>
      <c r="E28" s="365"/>
      <c r="F28" s="365"/>
      <c r="G28" s="365"/>
      <c r="H28" s="365"/>
      <c r="I28" s="365"/>
      <c r="J28" s="365"/>
      <c r="K28" s="365"/>
      <c r="L28" s="365"/>
      <c r="M28" s="365"/>
      <c r="N28" s="365"/>
    </row>
    <row r="29" spans="1:14" x14ac:dyDescent="0.25">
      <c r="A29" s="261" t="s">
        <v>32</v>
      </c>
      <c r="B29" s="258" t="s">
        <v>59</v>
      </c>
      <c r="C29" s="257"/>
      <c r="D29" s="270"/>
      <c r="E29" s="365"/>
      <c r="F29" s="365"/>
      <c r="G29" s="365"/>
      <c r="H29" s="365"/>
      <c r="I29" s="365"/>
      <c r="J29" s="365"/>
      <c r="K29" s="365"/>
      <c r="L29" s="365"/>
      <c r="M29" s="365"/>
      <c r="N29" s="365"/>
    </row>
    <row r="30" spans="1:14" x14ac:dyDescent="0.25">
      <c r="A30" s="261" t="s">
        <v>60</v>
      </c>
      <c r="B30" s="369" t="s">
        <v>368</v>
      </c>
      <c r="C30" s="403" t="s">
        <v>4</v>
      </c>
      <c r="D30" s="263" t="s">
        <v>16</v>
      </c>
      <c r="E30" s="365"/>
      <c r="F30" s="365"/>
      <c r="G30" s="365"/>
      <c r="H30" s="365"/>
      <c r="I30" s="365"/>
      <c r="J30" s="365"/>
      <c r="K30" s="365"/>
      <c r="L30" s="365"/>
      <c r="M30" s="365"/>
      <c r="N30" s="365"/>
    </row>
    <row r="31" spans="1:14" x14ac:dyDescent="0.25">
      <c r="A31" s="280" t="s">
        <v>0</v>
      </c>
      <c r="B31" s="278" t="s">
        <v>39</v>
      </c>
      <c r="C31" s="285">
        <v>8.3299999999999999E-2</v>
      </c>
      <c r="D31" s="279">
        <f>$D$25*C31</f>
        <v>0</v>
      </c>
      <c r="E31" s="365"/>
      <c r="F31" s="365"/>
      <c r="G31" s="365"/>
      <c r="H31" s="365"/>
      <c r="I31" s="365"/>
      <c r="J31" s="365"/>
      <c r="K31" s="365"/>
      <c r="L31" s="365"/>
      <c r="M31" s="365"/>
      <c r="N31" s="365"/>
    </row>
    <row r="32" spans="1:14" x14ac:dyDescent="0.25">
      <c r="A32" s="280" t="s">
        <v>1</v>
      </c>
      <c r="B32" s="278" t="s">
        <v>84</v>
      </c>
      <c r="C32" s="285">
        <v>8.3299999999999999E-2</v>
      </c>
      <c r="D32" s="279">
        <f t="shared" ref="D32:D33" si="1">$D$25*C32</f>
        <v>0</v>
      </c>
      <c r="E32" s="365"/>
      <c r="F32" s="365"/>
      <c r="G32" s="365"/>
      <c r="H32" s="365"/>
      <c r="I32" s="365"/>
      <c r="J32" s="365"/>
      <c r="K32" s="365"/>
      <c r="L32" s="365"/>
      <c r="M32" s="365"/>
      <c r="N32" s="365"/>
    </row>
    <row r="33" spans="1:14" x14ac:dyDescent="0.25">
      <c r="A33" s="280" t="s">
        <v>2</v>
      </c>
      <c r="B33" s="278" t="s">
        <v>85</v>
      </c>
      <c r="C33" s="345">
        <v>2.7799999999999998E-2</v>
      </c>
      <c r="D33" s="279">
        <f t="shared" si="1"/>
        <v>0</v>
      </c>
      <c r="E33" s="365"/>
      <c r="F33" s="365"/>
      <c r="G33" s="365"/>
      <c r="H33" s="365"/>
      <c r="I33" s="365"/>
      <c r="J33" s="365"/>
      <c r="K33" s="365"/>
      <c r="L33" s="365"/>
      <c r="M33" s="365"/>
      <c r="N33" s="365"/>
    </row>
    <row r="34" spans="1:14" x14ac:dyDescent="0.25">
      <c r="A34" s="585" t="s">
        <v>29</v>
      </c>
      <c r="B34" s="586"/>
      <c r="C34" s="86">
        <f>SUM(C31:C33)</f>
        <v>0.19439999999999999</v>
      </c>
      <c r="D34" s="84">
        <f>SUM(D31:D33)</f>
        <v>0</v>
      </c>
      <c r="E34" s="365"/>
      <c r="F34" s="365"/>
      <c r="G34" s="365"/>
      <c r="H34" s="365"/>
      <c r="I34" s="365"/>
      <c r="J34" s="365"/>
      <c r="K34" s="365"/>
      <c r="L34" s="365"/>
      <c r="M34" s="365"/>
      <c r="N34" s="365"/>
    </row>
    <row r="35" spans="1:14" x14ac:dyDescent="0.25">
      <c r="A35" s="567"/>
      <c r="B35" s="568"/>
      <c r="C35" s="568"/>
      <c r="D35" s="627"/>
      <c r="E35" s="365"/>
      <c r="F35" s="365"/>
      <c r="G35" s="365"/>
      <c r="H35" s="365"/>
      <c r="I35" s="365"/>
      <c r="J35" s="365"/>
      <c r="K35" s="365"/>
      <c r="L35" s="365"/>
      <c r="M35" s="365"/>
      <c r="N35" s="365"/>
    </row>
    <row r="36" spans="1:14" ht="27.75" customHeight="1" x14ac:dyDescent="0.25">
      <c r="A36" s="556" t="s">
        <v>86</v>
      </c>
      <c r="B36" s="557"/>
      <c r="C36" s="557"/>
      <c r="D36" s="558"/>
      <c r="E36" s="365"/>
      <c r="F36" s="365"/>
      <c r="G36" s="365"/>
      <c r="H36" s="365"/>
      <c r="I36" s="365"/>
      <c r="J36" s="365"/>
      <c r="K36" s="365"/>
      <c r="L36" s="365"/>
      <c r="M36" s="365"/>
      <c r="N36" s="365"/>
    </row>
    <row r="37" spans="1:14" ht="30" customHeight="1" x14ac:dyDescent="0.25">
      <c r="A37" s="556" t="s">
        <v>117</v>
      </c>
      <c r="B37" s="557"/>
      <c r="C37" s="557"/>
      <c r="D37" s="558"/>
      <c r="E37" s="365"/>
      <c r="F37" s="365"/>
      <c r="G37" s="365"/>
      <c r="H37" s="365"/>
      <c r="I37" s="365"/>
      <c r="J37" s="365"/>
      <c r="K37" s="365"/>
      <c r="L37" s="365"/>
      <c r="M37" s="365"/>
      <c r="N37" s="365"/>
    </row>
    <row r="38" spans="1:14" ht="45.75" customHeight="1" x14ac:dyDescent="0.25">
      <c r="A38" s="597" t="s">
        <v>585</v>
      </c>
      <c r="B38" s="598"/>
      <c r="C38" s="598"/>
      <c r="D38" s="599"/>
      <c r="E38" s="365"/>
      <c r="F38" s="365"/>
      <c r="G38" s="365"/>
      <c r="H38" s="365"/>
      <c r="I38" s="365"/>
      <c r="J38" s="365"/>
      <c r="K38" s="365"/>
      <c r="L38" s="365"/>
      <c r="M38" s="365"/>
      <c r="N38" s="365"/>
    </row>
    <row r="39" spans="1:14" x14ac:dyDescent="0.25">
      <c r="A39" s="628"/>
      <c r="B39" s="629"/>
      <c r="C39" s="629"/>
      <c r="D39" s="630"/>
      <c r="E39" s="365"/>
      <c r="F39" s="365"/>
      <c r="G39" s="365"/>
      <c r="H39" s="365"/>
      <c r="I39" s="365"/>
      <c r="J39" s="365"/>
      <c r="K39" s="365"/>
      <c r="L39" s="365"/>
      <c r="M39" s="365"/>
      <c r="N39" s="365"/>
    </row>
    <row r="40" spans="1:14" x14ac:dyDescent="0.25">
      <c r="A40" s="261" t="s">
        <v>61</v>
      </c>
      <c r="B40" s="257" t="s">
        <v>112</v>
      </c>
      <c r="C40" s="403" t="s">
        <v>4</v>
      </c>
      <c r="D40" s="263" t="s">
        <v>16</v>
      </c>
      <c r="E40" s="365"/>
      <c r="F40" s="365"/>
      <c r="G40" s="365"/>
      <c r="H40" s="365"/>
      <c r="I40" s="365"/>
      <c r="J40" s="365"/>
      <c r="K40" s="365"/>
      <c r="L40" s="365"/>
      <c r="M40" s="365"/>
      <c r="N40" s="365"/>
    </row>
    <row r="41" spans="1:14" x14ac:dyDescent="0.25">
      <c r="A41" s="276" t="s">
        <v>0</v>
      </c>
      <c r="B41" s="366" t="s">
        <v>10</v>
      </c>
      <c r="C41" s="283">
        <v>0.2</v>
      </c>
      <c r="D41" s="279">
        <f>C41*$D$25</f>
        <v>0</v>
      </c>
      <c r="E41" s="365"/>
      <c r="F41" s="365"/>
      <c r="G41" s="365"/>
      <c r="H41" s="365"/>
      <c r="I41" s="365"/>
      <c r="J41" s="365"/>
      <c r="K41" s="365"/>
      <c r="L41" s="365"/>
      <c r="M41" s="365"/>
      <c r="N41" s="365"/>
    </row>
    <row r="42" spans="1:14" x14ac:dyDescent="0.25">
      <c r="A42" s="276" t="s">
        <v>1</v>
      </c>
      <c r="B42" s="366" t="s">
        <v>20</v>
      </c>
      <c r="C42" s="283">
        <v>2.5000000000000001E-2</v>
      </c>
      <c r="D42" s="279">
        <f t="shared" ref="D42:D48" si="2">C42*$D$25</f>
        <v>0</v>
      </c>
      <c r="E42" s="365"/>
      <c r="F42" s="365"/>
      <c r="G42" s="365"/>
      <c r="H42" s="365"/>
      <c r="I42" s="365"/>
      <c r="J42" s="365"/>
      <c r="K42" s="365"/>
      <c r="L42" s="365"/>
      <c r="M42" s="365"/>
      <c r="N42" s="365"/>
    </row>
    <row r="43" spans="1:14" x14ac:dyDescent="0.25">
      <c r="A43" s="276" t="s">
        <v>2</v>
      </c>
      <c r="B43" s="366" t="s">
        <v>62</v>
      </c>
      <c r="C43" s="283">
        <v>0.03</v>
      </c>
      <c r="D43" s="279">
        <f t="shared" si="2"/>
        <v>0</v>
      </c>
      <c r="E43" s="365"/>
      <c r="F43" s="365"/>
      <c r="G43" s="365"/>
      <c r="H43" s="365"/>
      <c r="I43" s="365"/>
      <c r="J43" s="365"/>
      <c r="K43" s="365"/>
      <c r="L43" s="365"/>
      <c r="M43" s="365"/>
      <c r="N43" s="365"/>
    </row>
    <row r="44" spans="1:14" x14ac:dyDescent="0.25">
      <c r="A44" s="276" t="s">
        <v>3</v>
      </c>
      <c r="B44" s="366" t="s">
        <v>11</v>
      </c>
      <c r="C44" s="283">
        <v>1.4999999999999999E-2</v>
      </c>
      <c r="D44" s="279">
        <f t="shared" si="2"/>
        <v>0</v>
      </c>
      <c r="E44" s="365"/>
      <c r="F44" s="365"/>
      <c r="G44" s="365"/>
      <c r="H44" s="365"/>
      <c r="I44" s="365"/>
      <c r="J44" s="365"/>
      <c r="K44" s="365"/>
      <c r="L44" s="365"/>
      <c r="M44" s="365"/>
      <c r="N44" s="365"/>
    </row>
    <row r="45" spans="1:14" x14ac:dyDescent="0.25">
      <c r="A45" s="276" t="s">
        <v>7</v>
      </c>
      <c r="B45" s="366" t="s">
        <v>12</v>
      </c>
      <c r="C45" s="283">
        <v>0.01</v>
      </c>
      <c r="D45" s="279">
        <f t="shared" si="2"/>
        <v>0</v>
      </c>
      <c r="E45" s="365"/>
      <c r="F45" s="365"/>
      <c r="G45" s="365"/>
      <c r="H45" s="365"/>
      <c r="I45" s="365"/>
      <c r="J45" s="365"/>
      <c r="K45" s="365"/>
      <c r="L45" s="365"/>
      <c r="M45" s="365"/>
      <c r="N45" s="365"/>
    </row>
    <row r="46" spans="1:14" x14ac:dyDescent="0.25">
      <c r="A46" s="276" t="s">
        <v>8</v>
      </c>
      <c r="B46" s="366" t="s">
        <v>15</v>
      </c>
      <c r="C46" s="283">
        <v>6.0000000000000001E-3</v>
      </c>
      <c r="D46" s="279">
        <f t="shared" si="2"/>
        <v>0</v>
      </c>
      <c r="E46" s="365"/>
      <c r="F46" s="365"/>
      <c r="G46" s="365"/>
      <c r="H46" s="365"/>
      <c r="I46" s="365"/>
      <c r="J46" s="365"/>
      <c r="K46" s="365"/>
      <c r="L46" s="365"/>
      <c r="M46" s="365"/>
      <c r="N46" s="365"/>
    </row>
    <row r="47" spans="1:14" x14ac:dyDescent="0.25">
      <c r="A47" s="276" t="s">
        <v>19</v>
      </c>
      <c r="B47" s="366" t="s">
        <v>13</v>
      </c>
      <c r="C47" s="283">
        <v>2E-3</v>
      </c>
      <c r="D47" s="279">
        <f t="shared" si="2"/>
        <v>0</v>
      </c>
      <c r="E47" s="365"/>
      <c r="F47" s="365"/>
      <c r="G47" s="365"/>
      <c r="H47" s="365"/>
      <c r="I47" s="365"/>
      <c r="J47" s="365"/>
      <c r="K47" s="365"/>
      <c r="L47" s="365"/>
      <c r="M47" s="365"/>
      <c r="N47" s="365"/>
    </row>
    <row r="48" spans="1:14" x14ac:dyDescent="0.25">
      <c r="A48" s="276" t="s">
        <v>9</v>
      </c>
      <c r="B48" s="366" t="s">
        <v>14</v>
      </c>
      <c r="C48" s="283">
        <v>0.08</v>
      </c>
      <c r="D48" s="279">
        <f t="shared" si="2"/>
        <v>0</v>
      </c>
      <c r="E48" s="76"/>
      <c r="F48" s="5"/>
      <c r="G48" s="365"/>
      <c r="H48" s="365"/>
      <c r="I48" s="365"/>
      <c r="J48" s="365"/>
      <c r="K48" s="365"/>
      <c r="L48" s="365"/>
      <c r="M48" s="365"/>
      <c r="N48" s="365"/>
    </row>
    <row r="49" spans="1:14" x14ac:dyDescent="0.25">
      <c r="A49" s="600" t="s">
        <v>27</v>
      </c>
      <c r="B49" s="601"/>
      <c r="C49" s="79">
        <f>SUM(C41:C48)</f>
        <v>0.36800000000000005</v>
      </c>
      <c r="D49" s="84">
        <f>SUM(D41:D48)</f>
        <v>0</v>
      </c>
      <c r="E49" s="76"/>
      <c r="F49" s="77"/>
      <c r="G49" s="365"/>
      <c r="H49" s="365"/>
      <c r="I49" s="365"/>
      <c r="J49" s="365"/>
      <c r="K49" s="365"/>
      <c r="L49" s="365"/>
      <c r="M49" s="365"/>
      <c r="N49" s="365"/>
    </row>
    <row r="50" spans="1:14" x14ac:dyDescent="0.25">
      <c r="A50" s="631"/>
      <c r="B50" s="632"/>
      <c r="C50" s="632"/>
      <c r="D50" s="633"/>
      <c r="E50" s="76"/>
      <c r="F50" s="77"/>
      <c r="G50" s="365"/>
      <c r="H50" s="365"/>
      <c r="I50" s="365"/>
      <c r="J50" s="365"/>
      <c r="K50" s="365"/>
      <c r="L50" s="365"/>
      <c r="M50" s="365"/>
      <c r="N50" s="365"/>
    </row>
    <row r="51" spans="1:14" ht="30.75" customHeight="1" x14ac:dyDescent="0.25">
      <c r="A51" s="556" t="s">
        <v>87</v>
      </c>
      <c r="B51" s="557"/>
      <c r="C51" s="557"/>
      <c r="D51" s="558"/>
      <c r="E51" s="76"/>
      <c r="F51" s="77"/>
      <c r="G51" s="365"/>
      <c r="H51" s="365"/>
      <c r="I51" s="365"/>
      <c r="J51" s="365"/>
      <c r="K51" s="365"/>
      <c r="L51" s="365"/>
      <c r="M51" s="365"/>
      <c r="N51" s="365"/>
    </row>
    <row r="52" spans="1:14" ht="30.75" customHeight="1" x14ac:dyDescent="0.25">
      <c r="A52" s="556" t="s">
        <v>120</v>
      </c>
      <c r="B52" s="557"/>
      <c r="C52" s="557"/>
      <c r="D52" s="558"/>
      <c r="E52" s="76"/>
      <c r="F52" s="77"/>
      <c r="G52" s="365"/>
      <c r="H52" s="365"/>
      <c r="I52" s="365"/>
      <c r="J52" s="365"/>
      <c r="K52" s="365"/>
      <c r="L52" s="365"/>
      <c r="M52" s="365"/>
      <c r="N52" s="365"/>
    </row>
    <row r="53" spans="1:14" ht="15" customHeight="1" x14ac:dyDescent="0.25">
      <c r="A53" s="587" t="s">
        <v>369</v>
      </c>
      <c r="B53" s="588"/>
      <c r="C53" s="588"/>
      <c r="D53" s="589"/>
      <c r="E53" s="76"/>
      <c r="F53" s="77"/>
      <c r="G53" s="365"/>
      <c r="H53" s="365"/>
      <c r="I53" s="365"/>
      <c r="J53" s="365"/>
      <c r="K53" s="365"/>
      <c r="L53" s="365"/>
      <c r="M53" s="365"/>
      <c r="N53" s="365"/>
    </row>
    <row r="54" spans="1:14" x14ac:dyDescent="0.25">
      <c r="A54" s="628"/>
      <c r="B54" s="629"/>
      <c r="C54" s="629"/>
      <c r="D54" s="630"/>
      <c r="E54" s="76"/>
      <c r="F54" s="77"/>
      <c r="G54" s="365"/>
      <c r="H54" s="365"/>
      <c r="I54" s="365"/>
      <c r="J54" s="365"/>
      <c r="K54" s="365"/>
      <c r="L54" s="365"/>
      <c r="M54" s="365"/>
      <c r="N54" s="365"/>
    </row>
    <row r="55" spans="1:14" x14ac:dyDescent="0.25">
      <c r="A55" s="261" t="s">
        <v>63</v>
      </c>
      <c r="B55" s="399" t="s">
        <v>25</v>
      </c>
      <c r="C55" s="399"/>
      <c r="D55" s="263" t="s">
        <v>5</v>
      </c>
      <c r="E55" s="76"/>
      <c r="F55" s="77"/>
      <c r="G55" s="365"/>
      <c r="H55" s="365"/>
      <c r="I55" s="365"/>
      <c r="J55" s="365"/>
      <c r="K55" s="365"/>
      <c r="L55" s="365"/>
      <c r="M55" s="365"/>
      <c r="N55" s="365"/>
    </row>
    <row r="56" spans="1:14" x14ac:dyDescent="0.25">
      <c r="A56" s="276" t="s">
        <v>0</v>
      </c>
      <c r="B56" s="286" t="s">
        <v>46</v>
      </c>
      <c r="C56" s="286"/>
      <c r="D56" s="277">
        <f>(0)*22*2</f>
        <v>0</v>
      </c>
      <c r="E56" s="76"/>
      <c r="F56" s="77"/>
      <c r="G56" s="365"/>
      <c r="H56" s="365"/>
      <c r="I56" s="365"/>
      <c r="J56" s="365"/>
      <c r="K56" s="365"/>
      <c r="L56" s="365"/>
      <c r="M56" s="365"/>
      <c r="N56" s="365"/>
    </row>
    <row r="57" spans="1:14" x14ac:dyDescent="0.25">
      <c r="A57" s="276" t="s">
        <v>37</v>
      </c>
      <c r="B57" s="286" t="s">
        <v>71</v>
      </c>
      <c r="C57" s="286"/>
      <c r="D57" s="281">
        <f>-(6%*$D$18)</f>
        <v>0</v>
      </c>
      <c r="E57" s="76"/>
      <c r="F57" s="77"/>
      <c r="G57" s="365"/>
      <c r="H57" s="365"/>
      <c r="I57" s="365"/>
      <c r="J57" s="365"/>
      <c r="K57" s="365"/>
      <c r="L57" s="365"/>
      <c r="M57" s="365"/>
      <c r="N57" s="365"/>
    </row>
    <row r="58" spans="1:14" x14ac:dyDescent="0.25">
      <c r="A58" s="276" t="s">
        <v>1</v>
      </c>
      <c r="B58" s="286" t="s">
        <v>47</v>
      </c>
      <c r="C58" s="286"/>
      <c r="D58" s="281">
        <f>0*22</f>
        <v>0</v>
      </c>
      <c r="E58" s="76"/>
      <c r="F58" s="77"/>
      <c r="G58" s="365"/>
      <c r="H58" s="365"/>
      <c r="I58" s="365"/>
      <c r="J58" s="365"/>
      <c r="K58" s="365"/>
      <c r="L58" s="365"/>
      <c r="M58" s="365"/>
      <c r="N58" s="365"/>
    </row>
    <row r="59" spans="1:14" x14ac:dyDescent="0.25">
      <c r="A59" s="276" t="s">
        <v>88</v>
      </c>
      <c r="B59" s="286" t="s">
        <v>89</v>
      </c>
      <c r="C59" s="286"/>
      <c r="D59" s="281">
        <f>-(3.5%*D58)</f>
        <v>0</v>
      </c>
      <c r="E59" s="76"/>
      <c r="F59" s="77"/>
      <c r="G59" s="365"/>
      <c r="H59" s="365"/>
      <c r="I59" s="365"/>
      <c r="J59" s="365"/>
      <c r="K59" s="365"/>
      <c r="L59" s="365"/>
      <c r="M59" s="365"/>
      <c r="N59" s="365"/>
    </row>
    <row r="60" spans="1:14" x14ac:dyDescent="0.25">
      <c r="A60" s="276" t="s">
        <v>2</v>
      </c>
      <c r="B60" s="286" t="s">
        <v>394</v>
      </c>
      <c r="C60" s="286"/>
      <c r="D60" s="281">
        <v>0</v>
      </c>
      <c r="E60" s="76"/>
      <c r="F60" s="77"/>
      <c r="G60" s="365"/>
      <c r="H60" s="365"/>
      <c r="I60" s="365"/>
      <c r="J60" s="365"/>
      <c r="K60" s="365"/>
      <c r="L60" s="365"/>
      <c r="M60" s="365"/>
      <c r="N60" s="365"/>
    </row>
    <row r="61" spans="1:14" x14ac:dyDescent="0.25">
      <c r="A61" s="276" t="s">
        <v>3</v>
      </c>
      <c r="B61" s="286" t="s">
        <v>395</v>
      </c>
      <c r="C61" s="286"/>
      <c r="D61" s="281">
        <v>0</v>
      </c>
      <c r="E61" s="76"/>
      <c r="F61" s="77"/>
      <c r="G61" s="365"/>
      <c r="H61" s="365"/>
      <c r="I61" s="365"/>
      <c r="J61" s="365"/>
      <c r="K61" s="365"/>
      <c r="L61" s="365"/>
      <c r="M61" s="365"/>
      <c r="N61" s="365"/>
    </row>
    <row r="62" spans="1:14" ht="26.25" x14ac:dyDescent="0.25">
      <c r="A62" s="276" t="s">
        <v>7</v>
      </c>
      <c r="B62" s="376" t="s">
        <v>396</v>
      </c>
      <c r="C62" s="376"/>
      <c r="D62" s="281">
        <v>0</v>
      </c>
      <c r="E62" s="76"/>
      <c r="F62" s="77"/>
      <c r="G62" s="365"/>
      <c r="H62" s="365"/>
      <c r="I62" s="365"/>
      <c r="J62" s="365"/>
      <c r="K62" s="365"/>
      <c r="L62" s="365"/>
      <c r="M62" s="365"/>
      <c r="N62" s="365"/>
    </row>
    <row r="63" spans="1:14" ht="26.25" x14ac:dyDescent="0.25">
      <c r="A63" s="276" t="s">
        <v>8</v>
      </c>
      <c r="B63" s="286" t="s">
        <v>397</v>
      </c>
      <c r="C63" s="376"/>
      <c r="D63" s="281">
        <v>0</v>
      </c>
      <c r="E63" s="76"/>
      <c r="F63" s="77"/>
      <c r="G63" s="365"/>
      <c r="H63" s="365"/>
      <c r="I63" s="365"/>
      <c r="J63" s="365"/>
      <c r="K63" s="365"/>
      <c r="L63" s="365"/>
      <c r="M63" s="365"/>
      <c r="N63" s="365"/>
    </row>
    <row r="64" spans="1:14" x14ac:dyDescent="0.25">
      <c r="A64" s="276" t="s">
        <v>19</v>
      </c>
      <c r="B64" s="292" t="s">
        <v>401</v>
      </c>
      <c r="C64" s="259"/>
      <c r="D64" s="277">
        <v>0</v>
      </c>
      <c r="E64" s="76"/>
      <c r="F64" s="77"/>
      <c r="G64" s="365"/>
      <c r="H64" s="365"/>
      <c r="I64" s="365"/>
      <c r="J64" s="365"/>
      <c r="K64" s="365"/>
      <c r="L64" s="365"/>
      <c r="M64" s="365"/>
      <c r="N64" s="365"/>
    </row>
    <row r="65" spans="1:14" x14ac:dyDescent="0.25">
      <c r="A65" s="276" t="s">
        <v>9</v>
      </c>
      <c r="B65" s="409" t="s">
        <v>23</v>
      </c>
      <c r="C65" s="409"/>
      <c r="D65" s="277">
        <v>0</v>
      </c>
      <c r="E65" s="76"/>
      <c r="F65" s="77"/>
      <c r="G65" s="365"/>
      <c r="H65" s="365"/>
      <c r="I65" s="365"/>
      <c r="J65" s="365"/>
      <c r="K65" s="365"/>
      <c r="L65" s="365"/>
      <c r="M65" s="365"/>
      <c r="N65" s="365"/>
    </row>
    <row r="66" spans="1:14" x14ac:dyDescent="0.25">
      <c r="A66" s="585" t="s">
        <v>29</v>
      </c>
      <c r="B66" s="586"/>
      <c r="C66" s="400"/>
      <c r="D66" s="82">
        <f>SUM(D56:D65)</f>
        <v>0</v>
      </c>
      <c r="E66" s="76"/>
      <c r="F66" s="77"/>
      <c r="G66" s="365"/>
      <c r="H66" s="365"/>
      <c r="I66" s="365"/>
      <c r="J66" s="365"/>
      <c r="K66" s="365"/>
      <c r="L66" s="365"/>
      <c r="M66" s="365"/>
      <c r="N66" s="365"/>
    </row>
    <row r="67" spans="1:14" ht="13.5" customHeight="1" x14ac:dyDescent="0.25">
      <c r="A67" s="567"/>
      <c r="B67" s="568"/>
      <c r="C67" s="568"/>
      <c r="D67" s="627"/>
      <c r="E67" s="76"/>
      <c r="F67" s="77"/>
      <c r="G67" s="365"/>
      <c r="H67" s="365"/>
      <c r="I67" s="365"/>
      <c r="J67" s="365"/>
      <c r="K67" s="365"/>
      <c r="L67" s="365"/>
      <c r="M67" s="365"/>
      <c r="N67" s="365"/>
    </row>
    <row r="68" spans="1:14" ht="36" customHeight="1" x14ac:dyDescent="0.25">
      <c r="A68" s="556" t="s">
        <v>113</v>
      </c>
      <c r="B68" s="557"/>
      <c r="C68" s="557"/>
      <c r="D68" s="558"/>
      <c r="E68" s="76"/>
      <c r="F68" s="77"/>
      <c r="G68" s="365"/>
      <c r="H68" s="365"/>
      <c r="I68" s="365"/>
      <c r="J68" s="365"/>
      <c r="K68" s="365"/>
      <c r="L68" s="365"/>
      <c r="M68" s="365"/>
      <c r="N68" s="365"/>
    </row>
    <row r="69" spans="1:14" ht="30.75" customHeight="1" x14ac:dyDescent="0.25">
      <c r="A69" s="556" t="s">
        <v>90</v>
      </c>
      <c r="B69" s="557"/>
      <c r="C69" s="557"/>
      <c r="D69" s="558"/>
      <c r="E69" s="76"/>
      <c r="F69" s="77"/>
      <c r="G69" s="365"/>
      <c r="H69" s="365"/>
      <c r="I69" s="365"/>
      <c r="J69" s="365"/>
      <c r="K69" s="365"/>
      <c r="L69" s="365"/>
      <c r="M69" s="365"/>
      <c r="N69" s="365"/>
    </row>
    <row r="70" spans="1:14" ht="15.75" customHeight="1" x14ac:dyDescent="0.25">
      <c r="A70" s="567"/>
      <c r="B70" s="568"/>
      <c r="C70" s="568"/>
      <c r="D70" s="627"/>
      <c r="E70" s="76"/>
      <c r="F70" s="77"/>
      <c r="G70" s="365"/>
      <c r="H70" s="365"/>
      <c r="I70" s="365"/>
      <c r="J70" s="365"/>
      <c r="K70" s="365"/>
      <c r="L70" s="365"/>
      <c r="M70" s="365"/>
      <c r="N70" s="365"/>
    </row>
    <row r="71" spans="1:14" x14ac:dyDescent="0.25">
      <c r="A71" s="562" t="s">
        <v>67</v>
      </c>
      <c r="B71" s="563"/>
      <c r="C71" s="563"/>
      <c r="D71" s="564"/>
      <c r="E71" s="76"/>
      <c r="F71" s="77"/>
      <c r="G71" s="365"/>
      <c r="H71" s="365"/>
      <c r="I71" s="365"/>
      <c r="J71" s="365"/>
      <c r="K71" s="365"/>
      <c r="L71" s="365"/>
      <c r="M71" s="365"/>
      <c r="N71" s="365"/>
    </row>
    <row r="72" spans="1:14" x14ac:dyDescent="0.25">
      <c r="A72" s="261">
        <v>2</v>
      </c>
      <c r="B72" s="590" t="s">
        <v>68</v>
      </c>
      <c r="C72" s="590"/>
      <c r="D72" s="263" t="s">
        <v>5</v>
      </c>
      <c r="E72" s="76"/>
      <c r="F72" s="77"/>
      <c r="G72" s="365"/>
      <c r="H72" s="365"/>
      <c r="I72" s="365"/>
      <c r="J72" s="365"/>
      <c r="K72" s="365"/>
      <c r="L72" s="365"/>
      <c r="M72" s="365"/>
      <c r="N72" s="365"/>
    </row>
    <row r="73" spans="1:14" x14ac:dyDescent="0.25">
      <c r="A73" s="276" t="s">
        <v>64</v>
      </c>
      <c r="B73" s="594" t="s">
        <v>368</v>
      </c>
      <c r="C73" s="594"/>
      <c r="D73" s="281">
        <f>D34</f>
        <v>0</v>
      </c>
      <c r="E73" s="76"/>
      <c r="F73" s="77"/>
      <c r="G73" s="365"/>
      <c r="H73" s="365"/>
      <c r="I73" s="365"/>
      <c r="J73" s="365"/>
      <c r="K73" s="365"/>
      <c r="L73" s="365"/>
      <c r="M73" s="365"/>
      <c r="N73" s="365"/>
    </row>
    <row r="74" spans="1:14" x14ac:dyDescent="0.25">
      <c r="A74" s="276" t="s">
        <v>65</v>
      </c>
      <c r="B74" s="572" t="s">
        <v>69</v>
      </c>
      <c r="C74" s="572"/>
      <c r="D74" s="281">
        <f>D49</f>
        <v>0</v>
      </c>
      <c r="E74" s="76"/>
      <c r="F74" s="77"/>
      <c r="G74" s="365"/>
      <c r="H74" s="365"/>
      <c r="I74" s="365"/>
      <c r="J74" s="365"/>
      <c r="K74" s="365"/>
      <c r="L74" s="365"/>
      <c r="M74" s="365"/>
      <c r="N74" s="365"/>
    </row>
    <row r="75" spans="1:14" x14ac:dyDescent="0.25">
      <c r="A75" s="276" t="s">
        <v>66</v>
      </c>
      <c r="B75" s="572" t="s">
        <v>25</v>
      </c>
      <c r="C75" s="572"/>
      <c r="D75" s="281">
        <f>D66</f>
        <v>0</v>
      </c>
      <c r="E75" s="76"/>
      <c r="F75" s="77"/>
      <c r="G75" s="365"/>
      <c r="H75" s="365"/>
      <c r="I75" s="365"/>
      <c r="J75" s="365"/>
      <c r="K75" s="365"/>
      <c r="L75" s="365"/>
      <c r="M75" s="365"/>
      <c r="N75" s="365"/>
    </row>
    <row r="76" spans="1:14" x14ac:dyDescent="0.25">
      <c r="A76" s="583" t="s">
        <v>27</v>
      </c>
      <c r="B76" s="584"/>
      <c r="C76" s="584"/>
      <c r="D76" s="82">
        <f>SUM(D73:D75)</f>
        <v>0</v>
      </c>
      <c r="E76" s="76"/>
      <c r="F76" s="77"/>
      <c r="G76" s="365"/>
      <c r="H76" s="365"/>
      <c r="I76" s="365"/>
      <c r="J76" s="365"/>
      <c r="K76" s="365"/>
      <c r="L76" s="365"/>
      <c r="M76" s="365"/>
      <c r="N76" s="365"/>
    </row>
    <row r="77" spans="1:14" x14ac:dyDescent="0.25">
      <c r="A77" s="567"/>
      <c r="B77" s="568"/>
      <c r="C77" s="568"/>
      <c r="D77" s="627"/>
      <c r="E77" s="76"/>
      <c r="F77" s="77"/>
      <c r="G77" s="365"/>
      <c r="H77" s="365"/>
      <c r="I77" s="365"/>
      <c r="J77" s="365"/>
      <c r="K77" s="365"/>
      <c r="L77" s="365"/>
      <c r="M77" s="365"/>
      <c r="N77" s="365"/>
    </row>
    <row r="78" spans="1:14" x14ac:dyDescent="0.25">
      <c r="A78" s="267" t="s">
        <v>34</v>
      </c>
      <c r="B78" s="264" t="s">
        <v>30</v>
      </c>
      <c r="C78" s="262" t="s">
        <v>4</v>
      </c>
      <c r="D78" s="265" t="s">
        <v>16</v>
      </c>
      <c r="E78" s="76"/>
      <c r="F78" s="77"/>
      <c r="G78" s="365"/>
      <c r="H78" s="365"/>
      <c r="I78" s="365"/>
      <c r="J78" s="365"/>
      <c r="K78" s="365"/>
      <c r="L78" s="365"/>
      <c r="M78" s="365"/>
      <c r="N78" s="365"/>
    </row>
    <row r="79" spans="1:14" x14ac:dyDescent="0.25">
      <c r="A79" s="288" t="s">
        <v>0</v>
      </c>
      <c r="B79" s="366" t="s">
        <v>82</v>
      </c>
      <c r="C79" s="344">
        <v>0</v>
      </c>
      <c r="D79" s="279">
        <f>$D$25*C79</f>
        <v>0</v>
      </c>
      <c r="E79" s="76"/>
      <c r="F79" s="77"/>
      <c r="G79" s="365"/>
      <c r="H79" s="365"/>
      <c r="I79" s="365"/>
      <c r="J79" s="365"/>
      <c r="K79" s="365"/>
      <c r="L79" s="365"/>
      <c r="M79" s="365"/>
      <c r="N79" s="365"/>
    </row>
    <row r="80" spans="1:14" x14ac:dyDescent="0.25">
      <c r="A80" s="288" t="s">
        <v>1</v>
      </c>
      <c r="B80" s="367" t="s">
        <v>370</v>
      </c>
      <c r="C80" s="285">
        <f>C79*C48</f>
        <v>0</v>
      </c>
      <c r="D80" s="279">
        <f t="shared" ref="D80:D84" si="3">$D$25*C80</f>
        <v>0</v>
      </c>
      <c r="E80" s="76"/>
      <c r="F80" s="77"/>
      <c r="G80" s="365"/>
      <c r="H80" s="365"/>
      <c r="I80" s="365"/>
      <c r="J80" s="365"/>
      <c r="K80" s="365"/>
      <c r="L80" s="365"/>
      <c r="M80" s="365"/>
      <c r="N80" s="365"/>
    </row>
    <row r="81" spans="1:14" ht="26.25" x14ac:dyDescent="0.25">
      <c r="A81" s="288" t="s">
        <v>2</v>
      </c>
      <c r="B81" s="370" t="s">
        <v>371</v>
      </c>
      <c r="C81" s="285">
        <v>0</v>
      </c>
      <c r="D81" s="279">
        <f t="shared" si="3"/>
        <v>0</v>
      </c>
      <c r="E81" s="76"/>
      <c r="F81" s="77"/>
      <c r="G81" s="365"/>
      <c r="H81" s="365"/>
      <c r="I81" s="365"/>
      <c r="J81" s="365"/>
      <c r="K81" s="365"/>
      <c r="L81" s="365"/>
      <c r="M81" s="365"/>
      <c r="N81" s="365"/>
    </row>
    <row r="82" spans="1:14" x14ac:dyDescent="0.25">
      <c r="A82" s="288" t="s">
        <v>3</v>
      </c>
      <c r="B82" s="366" t="s">
        <v>83</v>
      </c>
      <c r="C82" s="285">
        <v>0</v>
      </c>
      <c r="D82" s="279">
        <f t="shared" si="3"/>
        <v>0</v>
      </c>
      <c r="E82" s="76"/>
      <c r="F82" s="77"/>
      <c r="G82" s="365"/>
      <c r="H82" s="365"/>
      <c r="I82" s="365"/>
      <c r="J82" s="365"/>
      <c r="K82" s="365"/>
      <c r="L82" s="365"/>
      <c r="M82" s="365"/>
      <c r="N82" s="365"/>
    </row>
    <row r="83" spans="1:14" ht="26.25" x14ac:dyDescent="0.25">
      <c r="A83" s="288" t="s">
        <v>7</v>
      </c>
      <c r="B83" s="376" t="s">
        <v>372</v>
      </c>
      <c r="C83" s="285">
        <f>C82*C49</f>
        <v>0</v>
      </c>
      <c r="D83" s="279">
        <f t="shared" si="3"/>
        <v>0</v>
      </c>
      <c r="E83" s="76"/>
      <c r="F83" s="77"/>
      <c r="G83" s="365"/>
      <c r="H83" s="365"/>
      <c r="I83" s="365"/>
      <c r="J83" s="365"/>
      <c r="K83" s="365"/>
      <c r="L83" s="365"/>
      <c r="M83" s="365"/>
      <c r="N83" s="365"/>
    </row>
    <row r="84" spans="1:14" ht="26.25" x14ac:dyDescent="0.25">
      <c r="A84" s="288" t="s">
        <v>8</v>
      </c>
      <c r="B84" s="376" t="s">
        <v>373</v>
      </c>
      <c r="C84" s="285">
        <v>0</v>
      </c>
      <c r="D84" s="279">
        <f t="shared" si="3"/>
        <v>0</v>
      </c>
      <c r="E84" s="76"/>
      <c r="F84" s="77"/>
      <c r="G84" s="365"/>
      <c r="H84" s="365"/>
      <c r="I84" s="365"/>
      <c r="J84" s="365"/>
      <c r="K84" s="365"/>
      <c r="L84" s="365"/>
      <c r="M84" s="365"/>
      <c r="N84" s="365"/>
    </row>
    <row r="85" spans="1:14" x14ac:dyDescent="0.25">
      <c r="A85" s="585" t="s">
        <v>29</v>
      </c>
      <c r="B85" s="586"/>
      <c r="C85" s="86">
        <f>SUM(C79:C84)</f>
        <v>0</v>
      </c>
      <c r="D85" s="130">
        <f>SUM(D79:D84)</f>
        <v>0</v>
      </c>
      <c r="E85" s="76"/>
      <c r="F85" s="77"/>
      <c r="G85" s="365"/>
      <c r="H85" s="365"/>
      <c r="I85" s="365"/>
      <c r="J85" s="365"/>
      <c r="K85" s="365"/>
      <c r="L85" s="365"/>
      <c r="M85" s="365"/>
      <c r="N85" s="365"/>
    </row>
    <row r="86" spans="1:14" x14ac:dyDescent="0.25">
      <c r="A86" s="567"/>
      <c r="B86" s="568"/>
      <c r="C86" s="568"/>
      <c r="D86" s="627"/>
      <c r="E86" s="365"/>
      <c r="F86" s="365"/>
      <c r="G86" s="365"/>
      <c r="H86" s="365"/>
      <c r="I86" s="365"/>
      <c r="J86" s="365"/>
      <c r="K86" s="365"/>
      <c r="L86" s="365"/>
      <c r="M86" s="365"/>
      <c r="N86" s="365"/>
    </row>
    <row r="87" spans="1:14" x14ac:dyDescent="0.25">
      <c r="A87" s="261" t="s">
        <v>33</v>
      </c>
      <c r="B87" s="258" t="s">
        <v>35</v>
      </c>
      <c r="C87" s="257"/>
      <c r="D87" s="270"/>
      <c r="E87" s="76"/>
      <c r="F87" s="365"/>
      <c r="G87" s="365"/>
      <c r="H87" s="365"/>
      <c r="I87" s="365"/>
      <c r="J87" s="365"/>
      <c r="K87" s="365"/>
      <c r="L87" s="365"/>
      <c r="M87" s="365"/>
      <c r="N87" s="365"/>
    </row>
    <row r="88" spans="1:14" x14ac:dyDescent="0.25">
      <c r="A88" s="567"/>
      <c r="B88" s="568"/>
      <c r="C88" s="568"/>
      <c r="D88" s="627"/>
      <c r="E88" s="76"/>
      <c r="F88" s="365"/>
      <c r="G88" s="365"/>
      <c r="H88" s="365"/>
      <c r="I88" s="365"/>
      <c r="J88" s="365"/>
      <c r="K88" s="365"/>
      <c r="L88" s="365"/>
      <c r="M88" s="365"/>
      <c r="N88" s="365"/>
    </row>
    <row r="89" spans="1:14" ht="42.75" customHeight="1" x14ac:dyDescent="0.25">
      <c r="A89" s="587" t="s">
        <v>374</v>
      </c>
      <c r="B89" s="588"/>
      <c r="C89" s="588"/>
      <c r="D89" s="589"/>
      <c r="E89" s="365"/>
      <c r="F89" s="365"/>
      <c r="G89" s="365"/>
      <c r="H89" s="365"/>
      <c r="I89" s="365"/>
      <c r="J89" s="365"/>
      <c r="K89" s="365"/>
      <c r="L89" s="365"/>
      <c r="M89" s="365"/>
      <c r="N89" s="365"/>
    </row>
    <row r="90" spans="1:14" x14ac:dyDescent="0.25">
      <c r="A90" s="567"/>
      <c r="B90" s="568"/>
      <c r="C90" s="568"/>
      <c r="D90" s="627"/>
      <c r="E90" s="365"/>
      <c r="F90" s="365"/>
      <c r="G90" s="365"/>
      <c r="H90" s="365"/>
      <c r="I90" s="365"/>
      <c r="J90" s="365"/>
      <c r="K90" s="365"/>
      <c r="L90" s="365"/>
      <c r="M90" s="365"/>
      <c r="N90" s="365"/>
    </row>
    <row r="91" spans="1:14" x14ac:dyDescent="0.25">
      <c r="A91" s="261" t="s">
        <v>44</v>
      </c>
      <c r="B91" s="257" t="s">
        <v>70</v>
      </c>
      <c r="C91" s="403" t="s">
        <v>4</v>
      </c>
      <c r="D91" s="263" t="s">
        <v>16</v>
      </c>
      <c r="E91" s="365"/>
      <c r="F91" s="365"/>
      <c r="G91" s="365"/>
      <c r="H91" s="365"/>
      <c r="I91" s="365"/>
      <c r="J91" s="365"/>
      <c r="K91" s="365"/>
      <c r="L91" s="365"/>
      <c r="M91" s="365"/>
      <c r="N91" s="365"/>
    </row>
    <row r="92" spans="1:14" x14ac:dyDescent="0.25">
      <c r="A92" s="280" t="s">
        <v>0</v>
      </c>
      <c r="B92" s="368" t="s">
        <v>375</v>
      </c>
      <c r="C92" s="285">
        <v>0</v>
      </c>
      <c r="D92" s="279">
        <f>C92*$D$25</f>
        <v>0</v>
      </c>
      <c r="E92" s="365"/>
      <c r="F92" s="365"/>
      <c r="G92" s="365"/>
      <c r="H92" s="365"/>
      <c r="I92" s="365"/>
      <c r="J92" s="365"/>
      <c r="K92" s="365"/>
      <c r="L92" s="365"/>
      <c r="M92" s="365"/>
      <c r="N92" s="365"/>
    </row>
    <row r="93" spans="1:14" ht="15" customHeight="1" x14ac:dyDescent="0.25">
      <c r="A93" s="280" t="s">
        <v>1</v>
      </c>
      <c r="B93" s="367" t="s">
        <v>376</v>
      </c>
      <c r="C93" s="285">
        <v>0</v>
      </c>
      <c r="D93" s="279">
        <f t="shared" ref="D93:D97" si="4">C93*$D$25</f>
        <v>0</v>
      </c>
      <c r="E93" s="365"/>
      <c r="F93" s="365"/>
      <c r="G93" s="365"/>
      <c r="H93" s="365"/>
      <c r="I93" s="365"/>
      <c r="J93" s="365"/>
      <c r="K93" s="365"/>
      <c r="L93" s="365"/>
      <c r="M93" s="365"/>
      <c r="N93" s="365"/>
    </row>
    <row r="94" spans="1:14" x14ac:dyDescent="0.25">
      <c r="A94" s="280" t="s">
        <v>291</v>
      </c>
      <c r="B94" s="367" t="s">
        <v>377</v>
      </c>
      <c r="C94" s="285">
        <v>0</v>
      </c>
      <c r="D94" s="279">
        <f t="shared" si="4"/>
        <v>0</v>
      </c>
      <c r="E94" s="365"/>
      <c r="F94" s="365"/>
      <c r="G94" s="365"/>
      <c r="H94" s="365"/>
      <c r="I94" s="365"/>
      <c r="J94" s="365"/>
      <c r="K94" s="365"/>
      <c r="L94" s="365"/>
      <c r="M94" s="365"/>
      <c r="N94" s="365"/>
    </row>
    <row r="95" spans="1:14" x14ac:dyDescent="0.25">
      <c r="A95" s="280" t="s">
        <v>3</v>
      </c>
      <c r="B95" s="367" t="s">
        <v>378</v>
      </c>
      <c r="C95" s="285">
        <v>0</v>
      </c>
      <c r="D95" s="279">
        <f t="shared" si="4"/>
        <v>0</v>
      </c>
      <c r="E95" s="365"/>
      <c r="F95" s="365"/>
      <c r="G95" s="365"/>
      <c r="H95" s="365"/>
      <c r="I95" s="365"/>
      <c r="J95" s="365"/>
      <c r="K95" s="365"/>
      <c r="L95" s="365"/>
      <c r="M95" s="365"/>
      <c r="N95" s="365"/>
    </row>
    <row r="96" spans="1:14" x14ac:dyDescent="0.25">
      <c r="A96" s="280" t="s">
        <v>7</v>
      </c>
      <c r="B96" s="367" t="s">
        <v>379</v>
      </c>
      <c r="C96" s="285">
        <v>0</v>
      </c>
      <c r="D96" s="279">
        <f t="shared" si="4"/>
        <v>0</v>
      </c>
      <c r="E96" s="365"/>
      <c r="F96" s="365"/>
      <c r="G96" s="365"/>
      <c r="H96" s="365"/>
      <c r="I96" s="365"/>
      <c r="J96" s="365"/>
      <c r="K96" s="365"/>
      <c r="L96" s="365"/>
      <c r="M96" s="365"/>
      <c r="N96" s="365"/>
    </row>
    <row r="97" spans="1:14" x14ac:dyDescent="0.25">
      <c r="A97" s="280" t="s">
        <v>8</v>
      </c>
      <c r="B97" s="367" t="s">
        <v>380</v>
      </c>
      <c r="C97" s="285">
        <v>0</v>
      </c>
      <c r="D97" s="279">
        <f t="shared" si="4"/>
        <v>0</v>
      </c>
      <c r="E97" s="365"/>
      <c r="F97" s="365"/>
      <c r="G97" s="365"/>
      <c r="H97" s="365"/>
      <c r="I97" s="365"/>
      <c r="J97" s="365"/>
      <c r="K97" s="365"/>
      <c r="L97" s="365"/>
      <c r="M97" s="365"/>
      <c r="N97" s="365"/>
    </row>
    <row r="98" spans="1:14" ht="15.75" customHeight="1" x14ac:dyDescent="0.25">
      <c r="A98" s="585" t="s">
        <v>27</v>
      </c>
      <c r="B98" s="586"/>
      <c r="C98" s="86">
        <f>SUM(C92:C97)</f>
        <v>0</v>
      </c>
      <c r="D98" s="84">
        <f>SUM(D92:D97)</f>
        <v>0</v>
      </c>
      <c r="E98" s="365"/>
      <c r="F98" s="77"/>
      <c r="G98" s="365"/>
      <c r="H98" s="365"/>
      <c r="I98" s="365"/>
      <c r="J98" s="365"/>
      <c r="K98" s="365"/>
      <c r="L98" s="365"/>
      <c r="M98" s="365"/>
      <c r="N98" s="365"/>
    </row>
    <row r="99" spans="1:14" x14ac:dyDescent="0.25">
      <c r="A99" s="567"/>
      <c r="B99" s="568"/>
      <c r="C99" s="568"/>
      <c r="D99" s="627"/>
      <c r="E99" s="365"/>
      <c r="F99" s="77"/>
      <c r="G99" s="365"/>
      <c r="H99" s="365"/>
      <c r="I99" s="365"/>
      <c r="J99" s="365"/>
      <c r="K99" s="365"/>
      <c r="L99" s="365"/>
      <c r="M99" s="365"/>
      <c r="N99" s="365"/>
    </row>
    <row r="100" spans="1:14" ht="15" customHeight="1" x14ac:dyDescent="0.25">
      <c r="A100" s="261" t="s">
        <v>36</v>
      </c>
      <c r="B100" s="590" t="s">
        <v>26</v>
      </c>
      <c r="C100" s="590"/>
      <c r="D100" s="263" t="s">
        <v>5</v>
      </c>
      <c r="E100" s="365"/>
      <c r="F100" s="365"/>
      <c r="G100" s="365"/>
      <c r="H100" s="365"/>
      <c r="I100" s="365"/>
      <c r="J100" s="365"/>
      <c r="K100" s="365"/>
      <c r="L100" s="365"/>
      <c r="M100" s="365"/>
      <c r="N100" s="365"/>
    </row>
    <row r="101" spans="1:14" ht="14.45" customHeight="1" x14ac:dyDescent="0.25">
      <c r="A101" s="276" t="s">
        <v>0</v>
      </c>
      <c r="B101" s="572" t="s">
        <v>56</v>
      </c>
      <c r="C101" s="572"/>
      <c r="D101" s="284">
        <f>Uniformes!F36</f>
        <v>0</v>
      </c>
      <c r="E101" s="365"/>
      <c r="F101" s="77"/>
      <c r="G101" s="365"/>
      <c r="H101" s="365"/>
      <c r="I101" s="365"/>
      <c r="J101" s="365"/>
      <c r="K101" s="365"/>
      <c r="L101" s="365"/>
      <c r="M101" s="365"/>
      <c r="N101" s="365"/>
    </row>
    <row r="102" spans="1:14" ht="14.45" customHeight="1" x14ac:dyDescent="0.25">
      <c r="A102" s="276" t="s">
        <v>1</v>
      </c>
      <c r="B102" s="572" t="s">
        <v>58</v>
      </c>
      <c r="C102" s="572"/>
      <c r="D102" s="284">
        <v>0</v>
      </c>
      <c r="E102" s="365"/>
      <c r="F102" s="77"/>
      <c r="G102" s="365"/>
      <c r="H102" s="365"/>
      <c r="I102" s="365"/>
      <c r="J102" s="365"/>
      <c r="K102" s="365"/>
      <c r="L102" s="365"/>
      <c r="M102" s="365"/>
      <c r="N102" s="365"/>
    </row>
    <row r="103" spans="1:14" x14ac:dyDescent="0.25">
      <c r="A103" s="276" t="s">
        <v>2</v>
      </c>
      <c r="B103" s="572" t="s">
        <v>57</v>
      </c>
      <c r="C103" s="572"/>
      <c r="D103" s="284">
        <f>'Insumos Equipamentos SUBSEÇÕES'!I106</f>
        <v>0</v>
      </c>
      <c r="E103" s="365"/>
      <c r="F103" s="77"/>
      <c r="G103" s="365"/>
      <c r="H103" s="365"/>
      <c r="I103" s="365"/>
      <c r="J103" s="365"/>
      <c r="K103" s="365"/>
      <c r="L103" s="365"/>
      <c r="M103" s="365"/>
      <c r="N103" s="365"/>
    </row>
    <row r="104" spans="1:14" x14ac:dyDescent="0.25">
      <c r="A104" s="276" t="s">
        <v>3</v>
      </c>
      <c r="B104" s="572" t="s">
        <v>23</v>
      </c>
      <c r="C104" s="572"/>
      <c r="D104" s="284">
        <v>0</v>
      </c>
      <c r="E104" s="365"/>
      <c r="F104" s="77"/>
      <c r="G104" s="365"/>
      <c r="H104" s="365"/>
      <c r="I104" s="365"/>
      <c r="J104" s="365"/>
      <c r="K104" s="365"/>
      <c r="L104" s="365"/>
      <c r="M104" s="365"/>
      <c r="N104" s="365"/>
    </row>
    <row r="105" spans="1:14" ht="15.75" customHeight="1" x14ac:dyDescent="0.25">
      <c r="A105" s="131"/>
      <c r="B105" s="573" t="s">
        <v>28</v>
      </c>
      <c r="C105" s="573"/>
      <c r="D105" s="82">
        <f>SUM(D101:D103)</f>
        <v>0</v>
      </c>
      <c r="E105" s="365"/>
      <c r="F105" s="365"/>
      <c r="G105" s="365"/>
      <c r="H105" s="365"/>
      <c r="I105" s="365"/>
      <c r="J105" s="365"/>
      <c r="K105" s="365"/>
      <c r="L105" s="365"/>
      <c r="M105" s="365"/>
      <c r="N105" s="365"/>
    </row>
    <row r="106" spans="1:14" x14ac:dyDescent="0.25">
      <c r="A106" s="612"/>
      <c r="B106" s="613"/>
      <c r="C106" s="613"/>
      <c r="D106" s="614"/>
      <c r="E106" s="365"/>
      <c r="F106" s="365"/>
      <c r="G106" s="365"/>
      <c r="H106" s="365"/>
      <c r="I106" s="365"/>
      <c r="J106" s="365"/>
      <c r="K106" s="365"/>
      <c r="L106" s="365"/>
      <c r="M106" s="365"/>
      <c r="N106" s="365"/>
    </row>
    <row r="107" spans="1:14" x14ac:dyDescent="0.25">
      <c r="A107" s="556" t="s">
        <v>119</v>
      </c>
      <c r="B107" s="557"/>
      <c r="C107" s="557"/>
      <c r="D107" s="558"/>
      <c r="E107" s="365"/>
      <c r="F107" s="365"/>
      <c r="G107" s="365"/>
      <c r="H107" s="365"/>
      <c r="I107" s="365"/>
      <c r="J107" s="365"/>
      <c r="K107" s="365"/>
      <c r="L107" s="365"/>
      <c r="M107" s="365"/>
      <c r="N107" s="365"/>
    </row>
    <row r="108" spans="1:14" x14ac:dyDescent="0.25">
      <c r="A108" s="567"/>
      <c r="B108" s="568"/>
      <c r="C108" s="568"/>
      <c r="D108" s="627"/>
      <c r="E108" s="365"/>
      <c r="F108" s="365"/>
      <c r="G108" s="365"/>
      <c r="H108" s="365"/>
      <c r="I108" s="365"/>
      <c r="J108" s="365"/>
      <c r="K108" s="365"/>
      <c r="L108" s="365"/>
      <c r="M108" s="365"/>
      <c r="N108" s="365"/>
    </row>
    <row r="109" spans="1:14" x14ac:dyDescent="0.25">
      <c r="A109" s="267" t="s">
        <v>72</v>
      </c>
      <c r="B109" s="577" t="s">
        <v>73</v>
      </c>
      <c r="C109" s="577"/>
      <c r="D109" s="578"/>
      <c r="E109" s="365"/>
      <c r="F109" s="365"/>
      <c r="G109" s="365"/>
      <c r="H109" s="365"/>
      <c r="I109" s="365"/>
      <c r="J109" s="365"/>
      <c r="K109" s="365"/>
      <c r="L109" s="365"/>
      <c r="M109" s="365"/>
      <c r="N109" s="365"/>
    </row>
    <row r="110" spans="1:14" ht="14.45" customHeight="1" x14ac:dyDescent="0.25">
      <c r="A110" s="261" t="s">
        <v>292</v>
      </c>
      <c r="B110" s="257" t="s">
        <v>293</v>
      </c>
      <c r="C110" s="403" t="s">
        <v>4</v>
      </c>
      <c r="D110" s="263" t="s">
        <v>16</v>
      </c>
      <c r="E110" s="365"/>
      <c r="F110" s="365"/>
      <c r="G110" s="365"/>
      <c r="H110" s="365"/>
      <c r="I110" s="365"/>
      <c r="J110" s="365"/>
      <c r="K110" s="365"/>
      <c r="L110" s="365"/>
      <c r="M110" s="365"/>
      <c r="N110" s="365"/>
    </row>
    <row r="111" spans="1:14" ht="14.45" customHeight="1" x14ac:dyDescent="0.25">
      <c r="A111" s="288" t="s">
        <v>0</v>
      </c>
      <c r="B111" s="366" t="s">
        <v>74</v>
      </c>
      <c r="C111" s="344">
        <v>0</v>
      </c>
      <c r="D111" s="290">
        <f>C111*$D$130</f>
        <v>0</v>
      </c>
      <c r="E111" s="365"/>
      <c r="F111" s="365"/>
      <c r="G111" s="365"/>
      <c r="H111" s="365"/>
      <c r="I111" s="365"/>
      <c r="J111" s="365"/>
      <c r="K111" s="365"/>
      <c r="L111" s="365"/>
      <c r="M111" s="365"/>
      <c r="N111" s="365"/>
    </row>
    <row r="112" spans="1:14" ht="14.45" customHeight="1" x14ac:dyDescent="0.25">
      <c r="A112" s="288" t="s">
        <v>1</v>
      </c>
      <c r="B112" s="366" t="s">
        <v>17</v>
      </c>
      <c r="C112" s="344">
        <v>0</v>
      </c>
      <c r="D112" s="290">
        <f>C112*($D$130+$D$111)</f>
        <v>0</v>
      </c>
      <c r="E112" s="365"/>
      <c r="F112" s="365"/>
      <c r="G112" s="365"/>
      <c r="H112" s="365"/>
      <c r="I112" s="365"/>
      <c r="J112" s="365"/>
      <c r="K112" s="365"/>
      <c r="L112" s="365"/>
      <c r="M112" s="365"/>
      <c r="N112" s="365"/>
    </row>
    <row r="113" spans="1:14" ht="14.45" customHeight="1" x14ac:dyDescent="0.25">
      <c r="A113" s="579" t="s">
        <v>294</v>
      </c>
      <c r="B113" s="580"/>
      <c r="C113" s="291">
        <f>SUM(C111:C112)</f>
        <v>0</v>
      </c>
      <c r="D113" s="295">
        <f>SUM(D111:D112)</f>
        <v>0</v>
      </c>
      <c r="E113" s="365"/>
      <c r="F113" s="365"/>
      <c r="G113" s="365"/>
      <c r="H113" s="365"/>
      <c r="I113" s="365"/>
      <c r="J113" s="365"/>
      <c r="K113" s="365"/>
      <c r="L113" s="365"/>
      <c r="M113" s="365"/>
      <c r="N113" s="365"/>
    </row>
    <row r="114" spans="1:14" ht="14.45" customHeight="1" x14ac:dyDescent="0.25">
      <c r="A114" s="261" t="s">
        <v>295</v>
      </c>
      <c r="B114" s="257" t="s">
        <v>296</v>
      </c>
      <c r="C114" s="403" t="s">
        <v>4</v>
      </c>
      <c r="D114" s="263" t="s">
        <v>16</v>
      </c>
      <c r="E114" s="365"/>
      <c r="F114" s="365"/>
      <c r="G114" s="365"/>
      <c r="H114" s="365"/>
      <c r="I114" s="365"/>
      <c r="J114" s="365"/>
      <c r="K114" s="365"/>
      <c r="L114" s="365"/>
      <c r="M114" s="365"/>
      <c r="N114" s="365"/>
    </row>
    <row r="115" spans="1:14" ht="14.45" customHeight="1" x14ac:dyDescent="0.25">
      <c r="A115" s="288" t="s">
        <v>2</v>
      </c>
      <c r="B115" s="366" t="s">
        <v>297</v>
      </c>
      <c r="C115" s="344">
        <v>0</v>
      </c>
      <c r="D115" s="290">
        <f>ROUND(($D$130+$D$113)/(1-$C$118)*C115,2)</f>
        <v>0</v>
      </c>
      <c r="E115" s="365"/>
      <c r="F115" s="365"/>
      <c r="G115" s="365"/>
      <c r="H115" s="365"/>
      <c r="I115" s="365"/>
      <c r="J115" s="365"/>
      <c r="K115" s="365"/>
      <c r="L115" s="365"/>
      <c r="M115" s="365"/>
      <c r="N115" s="365"/>
    </row>
    <row r="116" spans="1:14" ht="14.45" customHeight="1" x14ac:dyDescent="0.25">
      <c r="A116" s="288" t="s">
        <v>3</v>
      </c>
      <c r="B116" s="366" t="s">
        <v>298</v>
      </c>
      <c r="C116" s="344">
        <v>0</v>
      </c>
      <c r="D116" s="290">
        <f t="shared" ref="D116:D117" si="5">ROUND(($D$130+$D$113)/(1-$C$118)*C116,2)</f>
        <v>0</v>
      </c>
      <c r="E116" s="365"/>
      <c r="F116" s="365"/>
      <c r="G116" s="365"/>
      <c r="H116" s="365"/>
      <c r="I116" s="365"/>
      <c r="J116" s="365"/>
      <c r="K116" s="365"/>
      <c r="L116" s="365"/>
      <c r="M116" s="365"/>
      <c r="N116" s="365"/>
    </row>
    <row r="117" spans="1:14" ht="14.45" customHeight="1" x14ac:dyDescent="0.25">
      <c r="A117" s="288" t="s">
        <v>7</v>
      </c>
      <c r="B117" s="366" t="s">
        <v>45</v>
      </c>
      <c r="C117" s="344">
        <v>0</v>
      </c>
      <c r="D117" s="290">
        <f t="shared" si="5"/>
        <v>0</v>
      </c>
      <c r="E117" s="365"/>
      <c r="F117" s="365"/>
      <c r="G117" s="365"/>
      <c r="H117" s="365"/>
      <c r="I117" s="365"/>
      <c r="J117" s="365"/>
      <c r="K117" s="365"/>
      <c r="L117" s="365"/>
      <c r="M117" s="365"/>
      <c r="N117" s="365"/>
    </row>
    <row r="118" spans="1:14" ht="14.45" customHeight="1" x14ac:dyDescent="0.25">
      <c r="A118" s="579" t="s">
        <v>299</v>
      </c>
      <c r="B118" s="580"/>
      <c r="C118" s="291">
        <f>SUM(C115:C117)</f>
        <v>0</v>
      </c>
      <c r="D118" s="295">
        <f>SUM(D115:D117)</f>
        <v>0</v>
      </c>
      <c r="E118" s="365"/>
      <c r="F118" s="365"/>
      <c r="G118" s="365"/>
      <c r="H118" s="365"/>
      <c r="I118" s="365"/>
      <c r="J118" s="365"/>
      <c r="K118" s="365"/>
      <c r="L118" s="365"/>
      <c r="M118" s="365"/>
      <c r="N118" s="365"/>
    </row>
    <row r="119" spans="1:14" ht="14.45" customHeight="1" x14ac:dyDescent="0.25">
      <c r="A119" s="581" t="s">
        <v>300</v>
      </c>
      <c r="B119" s="582"/>
      <c r="C119" s="582"/>
      <c r="D119" s="256">
        <f>D113+D118</f>
        <v>0</v>
      </c>
      <c r="E119" s="365"/>
      <c r="F119" s="365"/>
      <c r="G119" s="365"/>
      <c r="H119" s="365"/>
      <c r="I119" s="365"/>
      <c r="J119" s="365"/>
      <c r="K119" s="365"/>
      <c r="L119" s="365"/>
      <c r="M119" s="365"/>
      <c r="N119" s="365"/>
    </row>
    <row r="120" spans="1:14" ht="14.25" customHeight="1" x14ac:dyDescent="0.25">
      <c r="A120" s="634"/>
      <c r="B120" s="635"/>
      <c r="C120" s="635"/>
      <c r="D120" s="636"/>
      <c r="E120" s="365"/>
      <c r="F120" s="365"/>
      <c r="G120" s="365"/>
      <c r="H120" s="365"/>
      <c r="I120" s="365"/>
      <c r="J120" s="365"/>
      <c r="K120" s="365"/>
      <c r="L120" s="365"/>
      <c r="M120" s="365"/>
      <c r="N120" s="365"/>
    </row>
    <row r="121" spans="1:14" x14ac:dyDescent="0.25">
      <c r="A121" s="556" t="s">
        <v>91</v>
      </c>
      <c r="B121" s="557"/>
      <c r="C121" s="557"/>
      <c r="D121" s="558"/>
      <c r="E121" s="365"/>
      <c r="F121" s="365"/>
      <c r="G121" s="365"/>
      <c r="H121" s="365"/>
      <c r="I121" s="365"/>
      <c r="J121" s="365"/>
      <c r="K121" s="365"/>
      <c r="L121" s="365"/>
      <c r="M121" s="365"/>
      <c r="N121" s="365"/>
    </row>
    <row r="122" spans="1:14" x14ac:dyDescent="0.25">
      <c r="A122" s="556" t="s">
        <v>92</v>
      </c>
      <c r="B122" s="557"/>
      <c r="C122" s="557"/>
      <c r="D122" s="558"/>
      <c r="E122" s="365"/>
      <c r="F122" s="365"/>
      <c r="G122" s="365"/>
      <c r="H122" s="365"/>
      <c r="I122" s="365"/>
      <c r="J122" s="365"/>
      <c r="K122" s="365"/>
      <c r="L122" s="365"/>
      <c r="M122" s="365"/>
      <c r="N122" s="365"/>
    </row>
    <row r="123" spans="1:14" x14ac:dyDescent="0.25">
      <c r="A123" s="567"/>
      <c r="B123" s="568"/>
      <c r="C123" s="568"/>
      <c r="D123" s="627"/>
      <c r="E123" s="365"/>
      <c r="F123" s="365"/>
      <c r="G123" s="365"/>
      <c r="H123" s="365"/>
      <c r="I123" s="365"/>
      <c r="J123" s="365"/>
      <c r="K123" s="365"/>
      <c r="L123" s="365"/>
      <c r="M123" s="365"/>
      <c r="N123" s="365"/>
    </row>
    <row r="124" spans="1:14" x14ac:dyDescent="0.25">
      <c r="A124" s="562" t="s">
        <v>38</v>
      </c>
      <c r="B124" s="563"/>
      <c r="C124" s="563"/>
      <c r="D124" s="564"/>
      <c r="E124" s="365"/>
      <c r="F124" s="365"/>
      <c r="G124" s="365"/>
      <c r="H124" s="365"/>
      <c r="I124" s="365"/>
      <c r="J124" s="365"/>
      <c r="K124" s="365"/>
      <c r="L124" s="365"/>
      <c r="M124" s="365"/>
      <c r="N124" s="365"/>
    </row>
    <row r="125" spans="1:14" x14ac:dyDescent="0.25">
      <c r="A125" s="280" t="s">
        <v>76</v>
      </c>
      <c r="B125" s="565" t="s">
        <v>24</v>
      </c>
      <c r="C125" s="565"/>
      <c r="D125" s="279">
        <f>D25</f>
        <v>0</v>
      </c>
      <c r="E125" s="365"/>
      <c r="F125" s="365"/>
      <c r="G125" s="365"/>
      <c r="H125" s="365"/>
      <c r="I125" s="365"/>
      <c r="J125" s="365"/>
      <c r="K125" s="365"/>
      <c r="L125" s="365"/>
      <c r="M125" s="365"/>
      <c r="N125" s="365"/>
    </row>
    <row r="126" spans="1:14" x14ac:dyDescent="0.25">
      <c r="A126" s="280" t="s">
        <v>77</v>
      </c>
      <c r="B126" s="566" t="s">
        <v>68</v>
      </c>
      <c r="C126" s="566"/>
      <c r="D126" s="279">
        <f>D76</f>
        <v>0</v>
      </c>
      <c r="E126" s="365"/>
      <c r="F126" s="365"/>
      <c r="G126" s="365"/>
      <c r="H126" s="365"/>
      <c r="I126" s="365"/>
      <c r="J126" s="365"/>
      <c r="K126" s="365"/>
      <c r="L126" s="365"/>
      <c r="M126" s="365"/>
      <c r="N126" s="365"/>
    </row>
    <row r="127" spans="1:14" x14ac:dyDescent="0.25">
      <c r="A127" s="280" t="s">
        <v>78</v>
      </c>
      <c r="B127" s="565" t="s">
        <v>30</v>
      </c>
      <c r="C127" s="565"/>
      <c r="D127" s="279">
        <f>D85</f>
        <v>0</v>
      </c>
      <c r="E127" s="365"/>
      <c r="F127" s="365"/>
      <c r="G127" s="365"/>
      <c r="H127" s="365"/>
      <c r="I127" s="365"/>
      <c r="J127" s="365"/>
      <c r="K127" s="365"/>
      <c r="L127" s="365"/>
      <c r="M127" s="365"/>
      <c r="N127" s="365"/>
    </row>
    <row r="128" spans="1:14" x14ac:dyDescent="0.25">
      <c r="A128" s="280" t="s">
        <v>75</v>
      </c>
      <c r="B128" s="565" t="s">
        <v>35</v>
      </c>
      <c r="C128" s="565"/>
      <c r="D128" s="279">
        <f>D98</f>
        <v>0</v>
      </c>
      <c r="E128" s="365"/>
      <c r="F128" s="365"/>
      <c r="G128" s="365"/>
      <c r="H128" s="365"/>
      <c r="I128" s="365"/>
      <c r="J128" s="365"/>
      <c r="K128" s="365"/>
      <c r="L128" s="365"/>
      <c r="M128" s="365"/>
      <c r="N128" s="365"/>
    </row>
    <row r="129" spans="1:14" x14ac:dyDescent="0.25">
      <c r="A129" s="280" t="s">
        <v>79</v>
      </c>
      <c r="B129" s="566" t="s">
        <v>26</v>
      </c>
      <c r="C129" s="566"/>
      <c r="D129" s="279">
        <f>D105</f>
        <v>0</v>
      </c>
      <c r="E129" s="365"/>
      <c r="F129" s="365"/>
      <c r="G129" s="365"/>
      <c r="H129" s="365"/>
      <c r="I129" s="365"/>
      <c r="J129" s="365"/>
      <c r="K129" s="365"/>
      <c r="L129" s="365"/>
      <c r="M129" s="365"/>
      <c r="N129" s="365"/>
    </row>
    <row r="130" spans="1:14" x14ac:dyDescent="0.25">
      <c r="A130" s="567" t="s">
        <v>80</v>
      </c>
      <c r="B130" s="568"/>
      <c r="C130" s="568"/>
      <c r="D130" s="268">
        <f>SUM(D125:D129)</f>
        <v>0</v>
      </c>
      <c r="E130" s="365"/>
      <c r="F130" s="365"/>
      <c r="G130" s="365"/>
      <c r="H130" s="365"/>
      <c r="I130" s="365"/>
      <c r="J130" s="365"/>
      <c r="K130" s="365"/>
      <c r="L130" s="365"/>
      <c r="M130" s="365"/>
      <c r="N130" s="365"/>
    </row>
    <row r="131" spans="1:14" x14ac:dyDescent="0.25">
      <c r="A131" s="280" t="s">
        <v>81</v>
      </c>
      <c r="B131" s="566" t="s">
        <v>73</v>
      </c>
      <c r="C131" s="566"/>
      <c r="D131" s="279">
        <f>D119</f>
        <v>0</v>
      </c>
      <c r="E131" s="365"/>
      <c r="F131" s="365"/>
      <c r="G131" s="365"/>
      <c r="H131" s="365"/>
      <c r="I131" s="365"/>
      <c r="J131" s="365"/>
      <c r="K131" s="365"/>
      <c r="L131" s="365"/>
      <c r="M131" s="365"/>
      <c r="N131" s="365"/>
    </row>
    <row r="132" spans="1:14" ht="15.75" thickBot="1" x14ac:dyDescent="0.3">
      <c r="A132" s="554" t="s">
        <v>93</v>
      </c>
      <c r="B132" s="555"/>
      <c r="C132" s="555"/>
      <c r="D132" s="72">
        <f>D130+D131</f>
        <v>0</v>
      </c>
      <c r="E132" s="365"/>
      <c r="F132" s="365"/>
      <c r="G132" s="365"/>
      <c r="H132" s="365"/>
      <c r="I132" s="365"/>
      <c r="J132" s="365"/>
      <c r="K132" s="365"/>
      <c r="L132" s="365"/>
      <c r="M132" s="365"/>
      <c r="N132" s="365"/>
    </row>
    <row r="133" spans="1:14" x14ac:dyDescent="0.25">
      <c r="A133" s="6"/>
      <c r="B133" s="6"/>
      <c r="C133" s="6"/>
      <c r="D133" s="7"/>
      <c r="E133" s="365"/>
      <c r="F133" s="77"/>
      <c r="G133" s="365"/>
      <c r="H133" s="365"/>
      <c r="I133" s="365"/>
      <c r="J133" s="365"/>
      <c r="K133" s="365"/>
      <c r="L133" s="365"/>
      <c r="M133" s="365"/>
      <c r="N133" s="365"/>
    </row>
    <row r="134" spans="1:14" x14ac:dyDescent="0.25">
      <c r="A134" s="76"/>
      <c r="B134" s="76"/>
      <c r="C134" s="76"/>
      <c r="D134" s="76"/>
      <c r="E134" s="365"/>
      <c r="F134" s="365"/>
      <c r="G134" s="365"/>
      <c r="H134" s="365"/>
      <c r="I134" s="365"/>
      <c r="J134" s="365"/>
      <c r="K134" s="365"/>
      <c r="L134" s="365"/>
      <c r="M134" s="365"/>
      <c r="N134" s="365"/>
    </row>
    <row r="135" spans="1:14" x14ac:dyDescent="0.25">
      <c r="A135" s="76"/>
      <c r="B135" s="76"/>
      <c r="C135" s="76"/>
      <c r="D135" s="76"/>
      <c r="E135" s="365"/>
      <c r="F135" s="365"/>
      <c r="G135" s="365"/>
      <c r="H135" s="365"/>
      <c r="I135" s="365"/>
      <c r="J135" s="365"/>
      <c r="K135" s="365"/>
      <c r="L135" s="365"/>
      <c r="M135" s="365"/>
      <c r="N135" s="365"/>
    </row>
    <row r="136" spans="1:14" x14ac:dyDescent="0.25">
      <c r="A136" s="76"/>
      <c r="B136" s="76"/>
      <c r="C136" s="76"/>
      <c r="D136" s="76"/>
      <c r="E136" s="365"/>
      <c r="F136" s="365"/>
      <c r="G136" s="365"/>
      <c r="H136" s="365"/>
      <c r="I136" s="365"/>
      <c r="J136" s="365"/>
      <c r="K136" s="365"/>
      <c r="L136" s="365"/>
      <c r="M136" s="365"/>
      <c r="N136" s="365"/>
    </row>
    <row r="137" spans="1:14" x14ac:dyDescent="0.25">
      <c r="A137" s="76"/>
      <c r="B137" s="76"/>
      <c r="C137" s="76"/>
      <c r="D137" s="76"/>
      <c r="E137" s="365"/>
      <c r="F137" s="365"/>
      <c r="G137" s="365"/>
      <c r="H137" s="365"/>
      <c r="I137" s="365"/>
      <c r="J137" s="365"/>
      <c r="K137" s="365"/>
      <c r="L137" s="365"/>
      <c r="M137" s="365"/>
      <c r="N137" s="365"/>
    </row>
    <row r="138" spans="1:14" x14ac:dyDescent="0.25">
      <c r="A138" s="76"/>
      <c r="B138" s="76"/>
      <c r="C138" s="76"/>
      <c r="D138" s="76"/>
      <c r="E138" s="365"/>
      <c r="F138" s="365"/>
      <c r="G138" s="365"/>
      <c r="H138" s="365"/>
      <c r="I138" s="365"/>
      <c r="J138" s="365"/>
      <c r="K138" s="365"/>
      <c r="L138" s="365"/>
      <c r="M138" s="365"/>
      <c r="N138" s="365"/>
    </row>
    <row r="139" spans="1:14" x14ac:dyDescent="0.25">
      <c r="A139" s="76"/>
      <c r="B139" s="76"/>
      <c r="C139" s="76"/>
      <c r="D139" s="76"/>
      <c r="E139" s="365"/>
      <c r="F139" s="365"/>
      <c r="G139" s="365"/>
      <c r="H139" s="365"/>
      <c r="I139" s="365"/>
      <c r="J139" s="365"/>
      <c r="K139" s="365"/>
      <c r="L139" s="365"/>
      <c r="M139" s="365"/>
      <c r="N139" s="365"/>
    </row>
    <row r="140" spans="1:14" x14ac:dyDescent="0.25">
      <c r="A140" s="76"/>
      <c r="B140" s="76"/>
      <c r="C140" s="76"/>
      <c r="D140" s="76"/>
      <c r="E140" s="365"/>
      <c r="F140" s="365"/>
      <c r="G140" s="365"/>
      <c r="H140" s="365"/>
      <c r="I140" s="365"/>
      <c r="J140" s="365"/>
      <c r="K140" s="365"/>
      <c r="L140" s="365"/>
      <c r="M140" s="365"/>
      <c r="N140" s="365"/>
    </row>
    <row r="141" spans="1:14" x14ac:dyDescent="0.25">
      <c r="A141" s="76"/>
      <c r="B141" s="76"/>
      <c r="C141" s="76"/>
      <c r="D141" s="76"/>
      <c r="E141" s="365"/>
      <c r="F141" s="365"/>
      <c r="G141" s="365"/>
      <c r="H141" s="365"/>
      <c r="I141" s="365"/>
      <c r="J141" s="365"/>
      <c r="K141" s="365"/>
      <c r="L141" s="365"/>
      <c r="M141" s="365"/>
      <c r="N141" s="365"/>
    </row>
    <row r="142" spans="1:14" x14ac:dyDescent="0.25">
      <c r="A142" s="76"/>
      <c r="B142" s="76"/>
      <c r="C142" s="76"/>
      <c r="D142" s="76"/>
      <c r="E142" s="365"/>
      <c r="F142" s="365"/>
      <c r="G142" s="365"/>
      <c r="H142" s="365"/>
      <c r="I142" s="365"/>
      <c r="J142" s="365"/>
      <c r="K142" s="365"/>
      <c r="L142" s="365"/>
      <c r="M142" s="365"/>
      <c r="N142" s="365"/>
    </row>
    <row r="143" spans="1:14" x14ac:dyDescent="0.25">
      <c r="A143" s="76"/>
      <c r="B143" s="76"/>
      <c r="C143" s="76"/>
      <c r="D143" s="76"/>
      <c r="E143" s="365"/>
      <c r="F143" s="365"/>
      <c r="G143" s="365"/>
      <c r="H143" s="365"/>
      <c r="I143" s="365"/>
      <c r="J143" s="365"/>
      <c r="K143" s="365"/>
      <c r="L143" s="365"/>
      <c r="M143" s="365"/>
      <c r="N143" s="365"/>
    </row>
    <row r="144" spans="1:14" x14ac:dyDescent="0.25">
      <c r="A144" s="76"/>
      <c r="B144" s="76"/>
      <c r="C144" s="76"/>
      <c r="D144" s="76"/>
      <c r="E144" s="365"/>
      <c r="F144" s="365"/>
      <c r="G144" s="365"/>
      <c r="H144" s="365"/>
      <c r="I144" s="365"/>
      <c r="J144" s="365"/>
      <c r="K144" s="365"/>
      <c r="L144" s="365"/>
      <c r="M144" s="365"/>
      <c r="N144" s="365"/>
    </row>
    <row r="145" spans="1:14" x14ac:dyDescent="0.25">
      <c r="A145" s="76"/>
      <c r="B145" s="76"/>
      <c r="C145" s="76"/>
      <c r="D145" s="76"/>
      <c r="E145" s="365"/>
      <c r="F145" s="365"/>
      <c r="G145" s="365"/>
      <c r="H145" s="365"/>
      <c r="I145" s="365"/>
      <c r="J145" s="365"/>
      <c r="K145" s="365"/>
      <c r="L145" s="365"/>
      <c r="M145" s="365"/>
      <c r="N145" s="365"/>
    </row>
    <row r="146" spans="1:14" x14ac:dyDescent="0.25">
      <c r="A146" s="76"/>
      <c r="B146" s="76"/>
      <c r="C146" s="76"/>
      <c r="D146" s="76"/>
      <c r="E146" s="365"/>
      <c r="F146" s="365"/>
      <c r="G146" s="365"/>
      <c r="H146" s="365"/>
      <c r="I146" s="365"/>
      <c r="J146" s="365"/>
      <c r="K146" s="365"/>
      <c r="L146" s="365"/>
      <c r="M146" s="365"/>
      <c r="N146" s="365"/>
    </row>
    <row r="147" spans="1:14" x14ac:dyDescent="0.25">
      <c r="A147" s="76"/>
      <c r="B147" s="76"/>
      <c r="C147" s="76"/>
      <c r="D147" s="76"/>
      <c r="E147" s="365"/>
      <c r="F147" s="365"/>
      <c r="G147" s="365"/>
      <c r="H147" s="365"/>
      <c r="I147" s="365"/>
      <c r="J147" s="365"/>
      <c r="K147" s="365"/>
      <c r="L147" s="365"/>
      <c r="M147" s="365"/>
      <c r="N147" s="365"/>
    </row>
    <row r="148" spans="1:14" x14ac:dyDescent="0.25">
      <c r="A148" s="76"/>
      <c r="B148" s="76"/>
      <c r="C148" s="76"/>
      <c r="D148" s="76"/>
      <c r="E148" s="365"/>
      <c r="F148" s="365"/>
      <c r="G148" s="365"/>
      <c r="H148" s="365"/>
      <c r="I148" s="365"/>
      <c r="J148" s="365"/>
      <c r="K148" s="365"/>
      <c r="L148" s="365"/>
      <c r="M148" s="365"/>
      <c r="N148" s="365"/>
    </row>
    <row r="149" spans="1:14" x14ac:dyDescent="0.25">
      <c r="A149" s="76"/>
      <c r="B149" s="76"/>
      <c r="C149" s="76"/>
      <c r="D149" s="76"/>
      <c r="E149" s="365"/>
      <c r="F149" s="365"/>
      <c r="G149" s="365"/>
      <c r="H149" s="365"/>
      <c r="I149" s="365"/>
      <c r="J149" s="365"/>
      <c r="K149" s="365"/>
      <c r="L149" s="365"/>
      <c r="M149" s="365"/>
      <c r="N149" s="365"/>
    </row>
    <row r="150" spans="1:14" x14ac:dyDescent="0.25">
      <c r="A150" s="76"/>
      <c r="B150" s="76"/>
      <c r="C150" s="76"/>
      <c r="D150" s="76"/>
      <c r="E150" s="365"/>
      <c r="F150" s="365"/>
      <c r="G150" s="365"/>
      <c r="H150" s="365"/>
      <c r="I150" s="365"/>
      <c r="J150" s="365"/>
      <c r="K150" s="365"/>
      <c r="L150" s="365"/>
      <c r="M150" s="365"/>
      <c r="N150" s="365"/>
    </row>
    <row r="151" spans="1:14" x14ac:dyDescent="0.25">
      <c r="A151" s="76"/>
      <c r="B151" s="76"/>
      <c r="C151" s="76"/>
      <c r="D151" s="76"/>
      <c r="E151" s="365"/>
      <c r="F151" s="365"/>
      <c r="G151" s="365"/>
      <c r="H151" s="365"/>
      <c r="I151" s="365"/>
      <c r="J151" s="365"/>
      <c r="K151" s="365"/>
      <c r="L151" s="365"/>
      <c r="M151" s="365"/>
      <c r="N151" s="365"/>
    </row>
    <row r="152" spans="1:14" x14ac:dyDescent="0.25">
      <c r="A152" s="76"/>
      <c r="B152" s="76"/>
      <c r="C152" s="76"/>
      <c r="D152" s="76"/>
      <c r="E152" s="365"/>
      <c r="F152" s="365"/>
      <c r="G152" s="365"/>
      <c r="H152" s="365"/>
      <c r="I152" s="365"/>
      <c r="J152" s="365"/>
      <c r="K152" s="365"/>
      <c r="L152" s="365"/>
      <c r="M152" s="365"/>
      <c r="N152" s="365"/>
    </row>
    <row r="153" spans="1:14" x14ac:dyDescent="0.25">
      <c r="A153" s="76"/>
      <c r="B153" s="76"/>
      <c r="C153" s="76"/>
      <c r="D153" s="76"/>
      <c r="E153" s="365"/>
      <c r="F153" s="365"/>
      <c r="G153" s="365"/>
      <c r="H153" s="365"/>
      <c r="I153" s="365"/>
      <c r="J153" s="365"/>
      <c r="K153" s="365"/>
      <c r="L153" s="365"/>
      <c r="M153" s="365"/>
      <c r="N153" s="365"/>
    </row>
    <row r="154" spans="1:14" x14ac:dyDescent="0.25">
      <c r="A154" s="76"/>
      <c r="B154" s="76"/>
      <c r="C154" s="76"/>
      <c r="D154" s="76"/>
      <c r="E154" s="365"/>
      <c r="F154" s="365"/>
      <c r="G154" s="365"/>
      <c r="H154" s="365"/>
      <c r="I154" s="365"/>
      <c r="J154" s="365"/>
      <c r="K154" s="365"/>
      <c r="L154" s="365"/>
      <c r="M154" s="365"/>
      <c r="N154" s="365"/>
    </row>
    <row r="155" spans="1:14" x14ac:dyDescent="0.25">
      <c r="A155" s="76"/>
      <c r="B155" s="76"/>
      <c r="C155" s="76"/>
      <c r="D155" s="76"/>
      <c r="E155" s="365"/>
      <c r="F155" s="365"/>
      <c r="G155" s="365"/>
      <c r="H155" s="365"/>
      <c r="I155" s="365"/>
      <c r="J155" s="365"/>
      <c r="K155" s="365"/>
      <c r="L155" s="365"/>
      <c r="M155" s="365"/>
      <c r="N155" s="365"/>
    </row>
    <row r="156" spans="1:14" x14ac:dyDescent="0.25">
      <c r="A156" s="76"/>
      <c r="B156" s="76"/>
      <c r="C156" s="76"/>
      <c r="D156" s="76"/>
      <c r="E156" s="365"/>
      <c r="F156" s="365"/>
      <c r="G156" s="365"/>
      <c r="H156" s="365"/>
      <c r="I156" s="365"/>
      <c r="J156" s="365"/>
      <c r="K156" s="365"/>
      <c r="L156" s="365"/>
      <c r="M156" s="365"/>
      <c r="N156" s="365"/>
    </row>
    <row r="157" spans="1:14" x14ac:dyDescent="0.25">
      <c r="A157" s="76"/>
      <c r="B157" s="76"/>
      <c r="C157" s="76"/>
      <c r="D157" s="76"/>
      <c r="E157" s="365"/>
      <c r="F157" s="365"/>
      <c r="G157" s="365"/>
      <c r="H157" s="365"/>
      <c r="I157" s="365"/>
      <c r="J157" s="365"/>
      <c r="K157" s="365"/>
      <c r="L157" s="365"/>
      <c r="M157" s="365"/>
      <c r="N157" s="365"/>
    </row>
    <row r="158" spans="1:14" x14ac:dyDescent="0.25">
      <c r="A158" s="76"/>
      <c r="B158" s="76"/>
      <c r="C158" s="76"/>
      <c r="D158" s="76"/>
      <c r="E158" s="365"/>
      <c r="F158" s="365"/>
      <c r="G158" s="365"/>
      <c r="H158" s="365"/>
      <c r="I158" s="365"/>
      <c r="J158" s="365"/>
      <c r="K158" s="365"/>
      <c r="L158" s="365"/>
      <c r="M158" s="365"/>
      <c r="N158" s="365"/>
    </row>
    <row r="159" spans="1:14" x14ac:dyDescent="0.25">
      <c r="A159" s="76"/>
      <c r="B159" s="76"/>
      <c r="C159" s="76"/>
      <c r="D159" s="76"/>
      <c r="E159" s="365"/>
      <c r="F159" s="365"/>
      <c r="G159" s="365"/>
      <c r="H159" s="365"/>
      <c r="I159" s="365"/>
      <c r="J159" s="365"/>
      <c r="K159" s="365"/>
      <c r="L159" s="365"/>
      <c r="M159" s="365"/>
      <c r="N159" s="365"/>
    </row>
    <row r="160" spans="1:14" x14ac:dyDescent="0.25">
      <c r="A160" s="76"/>
      <c r="B160" s="76"/>
      <c r="C160" s="76"/>
      <c r="D160" s="76"/>
      <c r="E160" s="365"/>
      <c r="F160" s="365"/>
      <c r="G160" s="365"/>
      <c r="H160" s="365"/>
      <c r="I160" s="365"/>
      <c r="J160" s="365"/>
      <c r="K160" s="365"/>
      <c r="L160" s="365"/>
      <c r="M160" s="365"/>
      <c r="N160" s="365"/>
    </row>
    <row r="161" spans="1:14" x14ac:dyDescent="0.25">
      <c r="A161" s="76"/>
      <c r="B161" s="76"/>
      <c r="C161" s="76"/>
      <c r="D161" s="76"/>
      <c r="E161" s="365"/>
      <c r="F161" s="365"/>
      <c r="G161" s="365"/>
      <c r="H161" s="365"/>
      <c r="I161" s="365"/>
      <c r="J161" s="365"/>
      <c r="K161" s="365"/>
      <c r="L161" s="365"/>
      <c r="M161" s="365"/>
      <c r="N161" s="365"/>
    </row>
    <row r="162" spans="1:14" x14ac:dyDescent="0.25">
      <c r="A162" s="76"/>
      <c r="B162" s="76"/>
      <c r="C162" s="76"/>
      <c r="D162" s="76"/>
      <c r="E162" s="365"/>
      <c r="F162" s="365"/>
      <c r="G162" s="365"/>
      <c r="H162" s="365"/>
      <c r="I162" s="365"/>
      <c r="J162" s="365"/>
      <c r="K162" s="365"/>
      <c r="L162" s="365"/>
      <c r="M162" s="365"/>
      <c r="N162" s="365"/>
    </row>
    <row r="163" spans="1:14" x14ac:dyDescent="0.25">
      <c r="A163" s="76"/>
      <c r="B163" s="76"/>
      <c r="C163" s="76"/>
      <c r="D163" s="76"/>
      <c r="E163" s="365"/>
      <c r="F163" s="365"/>
      <c r="G163" s="365"/>
      <c r="H163" s="365"/>
      <c r="I163" s="365"/>
      <c r="J163" s="365"/>
      <c r="K163" s="365"/>
      <c r="L163" s="365"/>
      <c r="M163" s="365"/>
      <c r="N163" s="365"/>
    </row>
    <row r="164" spans="1:14" x14ac:dyDescent="0.25">
      <c r="A164" s="76"/>
      <c r="B164" s="76"/>
      <c r="C164" s="76"/>
      <c r="D164" s="76"/>
      <c r="E164" s="365"/>
      <c r="F164" s="365"/>
      <c r="G164" s="365"/>
      <c r="H164" s="365"/>
      <c r="I164" s="365"/>
      <c r="J164" s="365"/>
      <c r="K164" s="365"/>
      <c r="L164" s="365"/>
      <c r="M164" s="365"/>
      <c r="N164" s="365"/>
    </row>
    <row r="165" spans="1:14" x14ac:dyDescent="0.25">
      <c r="A165" s="76"/>
      <c r="B165" s="76"/>
      <c r="C165" s="76"/>
      <c r="D165" s="76"/>
      <c r="E165" s="365"/>
      <c r="F165" s="365"/>
      <c r="G165" s="365"/>
      <c r="H165" s="365"/>
      <c r="I165" s="365"/>
      <c r="J165" s="365"/>
      <c r="K165" s="365"/>
      <c r="L165" s="365"/>
      <c r="M165" s="365"/>
      <c r="N165" s="365"/>
    </row>
    <row r="166" spans="1:14" x14ac:dyDescent="0.25">
      <c r="A166" s="76"/>
      <c r="B166" s="76"/>
      <c r="C166" s="76"/>
      <c r="D166" s="76"/>
      <c r="E166" s="365"/>
      <c r="F166" s="365"/>
      <c r="G166" s="365"/>
      <c r="H166" s="365"/>
      <c r="I166" s="365"/>
      <c r="J166" s="365"/>
      <c r="K166" s="365"/>
      <c r="L166" s="365"/>
      <c r="M166" s="365"/>
      <c r="N166" s="365"/>
    </row>
    <row r="167" spans="1:14" x14ac:dyDescent="0.25">
      <c r="A167" s="76"/>
      <c r="B167" s="76"/>
      <c r="C167" s="76"/>
      <c r="D167" s="76"/>
      <c r="E167" s="365"/>
      <c r="F167" s="365"/>
      <c r="G167" s="365"/>
      <c r="H167" s="365"/>
      <c r="I167" s="365"/>
      <c r="J167" s="365"/>
      <c r="K167" s="365"/>
      <c r="L167" s="365"/>
      <c r="M167" s="365"/>
      <c r="N167" s="365"/>
    </row>
    <row r="168" spans="1:14" x14ac:dyDescent="0.25">
      <c r="A168" s="76"/>
      <c r="B168" s="76"/>
      <c r="C168" s="76"/>
      <c r="D168" s="76"/>
      <c r="E168" s="365"/>
      <c r="F168" s="365"/>
      <c r="G168" s="365"/>
      <c r="H168" s="365"/>
      <c r="I168" s="365"/>
      <c r="J168" s="365"/>
      <c r="K168" s="365"/>
      <c r="L168" s="365"/>
      <c r="M168" s="365"/>
      <c r="N168" s="365"/>
    </row>
    <row r="169" spans="1:14" x14ac:dyDescent="0.25">
      <c r="A169" s="76"/>
      <c r="B169" s="76"/>
      <c r="C169" s="76"/>
      <c r="D169" s="76"/>
      <c r="E169" s="365"/>
      <c r="F169" s="365"/>
      <c r="G169" s="365"/>
      <c r="H169" s="365"/>
      <c r="I169" s="365"/>
      <c r="J169" s="365"/>
      <c r="K169" s="365"/>
      <c r="L169" s="365"/>
      <c r="M169" s="365"/>
      <c r="N169" s="365"/>
    </row>
    <row r="170" spans="1:14" x14ac:dyDescent="0.25">
      <c r="A170" s="76"/>
      <c r="B170" s="76"/>
      <c r="C170" s="76"/>
      <c r="D170" s="76"/>
      <c r="E170" s="365"/>
      <c r="F170" s="365"/>
      <c r="G170" s="365"/>
      <c r="H170" s="365"/>
      <c r="I170" s="365"/>
      <c r="J170" s="365"/>
      <c r="K170" s="365"/>
      <c r="L170" s="365"/>
      <c r="M170" s="365"/>
      <c r="N170" s="365"/>
    </row>
    <row r="171" spans="1:14" x14ac:dyDescent="0.25">
      <c r="A171" s="76"/>
      <c r="B171" s="76"/>
      <c r="C171" s="76"/>
      <c r="D171" s="76"/>
      <c r="E171" s="365"/>
      <c r="F171" s="365"/>
      <c r="G171" s="365"/>
      <c r="H171" s="365"/>
      <c r="I171" s="365"/>
      <c r="J171" s="365"/>
      <c r="K171" s="365"/>
      <c r="L171" s="365"/>
      <c r="M171" s="365"/>
      <c r="N171" s="365"/>
    </row>
    <row r="172" spans="1:14" x14ac:dyDescent="0.25">
      <c r="A172" s="76"/>
      <c r="B172" s="76"/>
      <c r="C172" s="76"/>
      <c r="D172" s="76"/>
      <c r="E172" s="365"/>
      <c r="F172" s="365"/>
      <c r="G172" s="365"/>
      <c r="H172" s="365"/>
      <c r="I172" s="365"/>
      <c r="J172" s="365"/>
      <c r="K172" s="365"/>
      <c r="L172" s="365"/>
      <c r="M172" s="365"/>
      <c r="N172" s="365"/>
    </row>
    <row r="173" spans="1:14" x14ac:dyDescent="0.25">
      <c r="A173" s="76"/>
      <c r="B173" s="76"/>
      <c r="C173" s="76"/>
      <c r="D173" s="76"/>
      <c r="E173" s="365"/>
      <c r="F173" s="365"/>
      <c r="G173" s="365"/>
      <c r="H173" s="365"/>
      <c r="I173" s="365"/>
      <c r="J173" s="365"/>
      <c r="K173" s="365"/>
      <c r="L173" s="365"/>
      <c r="M173" s="365"/>
      <c r="N173" s="365"/>
    </row>
    <row r="174" spans="1:14" x14ac:dyDescent="0.25">
      <c r="A174" s="76"/>
      <c r="B174" s="76"/>
      <c r="C174" s="76"/>
      <c r="D174" s="76"/>
      <c r="E174" s="365"/>
      <c r="F174" s="365"/>
      <c r="G174" s="365"/>
      <c r="H174" s="365"/>
      <c r="I174" s="365"/>
      <c r="J174" s="365"/>
      <c r="K174" s="365"/>
      <c r="L174" s="365"/>
      <c r="M174" s="365"/>
      <c r="N174" s="365"/>
    </row>
    <row r="175" spans="1:14" x14ac:dyDescent="0.25">
      <c r="A175" s="76"/>
      <c r="B175" s="76"/>
      <c r="C175" s="76"/>
      <c r="D175" s="76"/>
      <c r="E175" s="365"/>
      <c r="F175" s="365"/>
      <c r="G175" s="365"/>
      <c r="H175" s="365"/>
      <c r="I175" s="365"/>
      <c r="J175" s="365"/>
      <c r="K175" s="365"/>
      <c r="L175" s="365"/>
      <c r="M175" s="365"/>
      <c r="N175" s="365"/>
    </row>
    <row r="176" spans="1:14" x14ac:dyDescent="0.25">
      <c r="A176" s="76"/>
      <c r="B176" s="76"/>
      <c r="C176" s="76"/>
      <c r="D176" s="76"/>
      <c r="E176" s="365"/>
      <c r="F176" s="365"/>
      <c r="G176" s="365"/>
      <c r="H176" s="365"/>
      <c r="I176" s="365"/>
      <c r="J176" s="365"/>
      <c r="K176" s="365"/>
      <c r="L176" s="365"/>
      <c r="M176" s="365"/>
      <c r="N176" s="365"/>
    </row>
    <row r="177" spans="1:14" x14ac:dyDescent="0.25">
      <c r="A177" s="76"/>
      <c r="B177" s="76"/>
      <c r="C177" s="76"/>
      <c r="D177" s="76"/>
      <c r="E177" s="365"/>
      <c r="F177" s="365"/>
      <c r="G177" s="365"/>
      <c r="H177" s="365"/>
      <c r="I177" s="365"/>
      <c r="J177" s="365"/>
      <c r="K177" s="365"/>
      <c r="L177" s="365"/>
      <c r="M177" s="365"/>
      <c r="N177" s="365"/>
    </row>
    <row r="178" spans="1:14" x14ac:dyDescent="0.25">
      <c r="A178" s="76"/>
      <c r="B178" s="76"/>
      <c r="C178" s="76"/>
      <c r="D178" s="76"/>
      <c r="E178" s="365"/>
      <c r="F178" s="365"/>
      <c r="G178" s="365"/>
      <c r="H178" s="365"/>
      <c r="I178" s="365"/>
      <c r="J178" s="365"/>
      <c r="K178" s="365"/>
      <c r="L178" s="365"/>
      <c r="M178" s="365"/>
      <c r="N178" s="365"/>
    </row>
    <row r="179" spans="1:14" x14ac:dyDescent="0.25">
      <c r="A179" s="76"/>
      <c r="B179" s="76"/>
      <c r="C179" s="76"/>
      <c r="D179" s="76"/>
      <c r="E179" s="365"/>
      <c r="F179" s="365"/>
      <c r="G179" s="365"/>
      <c r="H179" s="365"/>
      <c r="I179" s="365"/>
      <c r="J179" s="365"/>
      <c r="K179" s="365"/>
      <c r="L179" s="365"/>
      <c r="M179" s="365"/>
      <c r="N179" s="365"/>
    </row>
    <row r="180" spans="1:14" x14ac:dyDescent="0.25">
      <c r="A180" s="76"/>
      <c r="B180" s="76"/>
      <c r="C180" s="76"/>
      <c r="D180" s="76"/>
      <c r="E180" s="365"/>
      <c r="F180" s="365"/>
      <c r="G180" s="365"/>
      <c r="H180" s="365"/>
      <c r="I180" s="365"/>
      <c r="J180" s="365"/>
      <c r="K180" s="365"/>
      <c r="L180" s="365"/>
      <c r="M180" s="365"/>
      <c r="N180" s="365"/>
    </row>
    <row r="181" spans="1:14" x14ac:dyDescent="0.25">
      <c r="A181" s="76"/>
      <c r="B181" s="76"/>
      <c r="C181" s="76"/>
      <c r="D181" s="76"/>
      <c r="E181" s="365"/>
      <c r="F181" s="365"/>
      <c r="G181" s="365"/>
      <c r="H181" s="365"/>
      <c r="I181" s="365"/>
      <c r="J181" s="365"/>
      <c r="K181" s="365"/>
      <c r="L181" s="365"/>
      <c r="M181" s="365"/>
      <c r="N181" s="365"/>
    </row>
    <row r="182" spans="1:14" x14ac:dyDescent="0.25">
      <c r="A182" s="76"/>
      <c r="B182" s="76"/>
      <c r="C182" s="76"/>
      <c r="D182" s="76"/>
      <c r="E182" s="365"/>
      <c r="F182" s="365"/>
      <c r="G182" s="365"/>
      <c r="H182" s="365"/>
      <c r="I182" s="365"/>
      <c r="J182" s="365"/>
      <c r="K182" s="365"/>
      <c r="L182" s="365"/>
      <c r="M182" s="365"/>
      <c r="N182" s="365"/>
    </row>
    <row r="183" spans="1:14" x14ac:dyDescent="0.25">
      <c r="A183" s="76"/>
      <c r="B183" s="76"/>
      <c r="C183" s="76"/>
      <c r="D183" s="76"/>
      <c r="E183" s="365"/>
      <c r="F183" s="365"/>
      <c r="G183" s="365"/>
      <c r="H183" s="365"/>
      <c r="I183" s="365"/>
      <c r="J183" s="365"/>
      <c r="K183" s="365"/>
      <c r="L183" s="365"/>
      <c r="M183" s="365"/>
      <c r="N183" s="365"/>
    </row>
    <row r="184" spans="1:14" x14ac:dyDescent="0.25">
      <c r="A184" s="76"/>
      <c r="B184" s="76"/>
      <c r="C184" s="76"/>
      <c r="D184" s="76"/>
      <c r="E184" s="365"/>
      <c r="F184" s="365"/>
      <c r="G184" s="365"/>
      <c r="H184" s="365"/>
      <c r="I184" s="365"/>
      <c r="J184" s="365"/>
      <c r="K184" s="365"/>
      <c r="L184" s="365"/>
      <c r="M184" s="365"/>
      <c r="N184" s="365"/>
    </row>
    <row r="185" spans="1:14" x14ac:dyDescent="0.25">
      <c r="A185" s="76"/>
      <c r="B185" s="76"/>
      <c r="C185" s="76"/>
      <c r="D185" s="76"/>
      <c r="E185" s="365"/>
      <c r="F185" s="365"/>
      <c r="G185" s="365"/>
      <c r="H185" s="365"/>
      <c r="I185" s="365"/>
      <c r="J185" s="365"/>
      <c r="K185" s="365"/>
      <c r="L185" s="365"/>
      <c r="M185" s="365"/>
      <c r="N185" s="365"/>
    </row>
    <row r="186" spans="1:14" x14ac:dyDescent="0.25">
      <c r="A186" s="76"/>
      <c r="B186" s="76"/>
      <c r="C186" s="76"/>
      <c r="D186" s="76"/>
      <c r="E186" s="365"/>
      <c r="F186" s="365"/>
      <c r="G186" s="365"/>
      <c r="H186" s="365"/>
      <c r="I186" s="365"/>
      <c r="J186" s="365"/>
      <c r="K186" s="365"/>
      <c r="L186" s="365"/>
      <c r="M186" s="365"/>
      <c r="N186" s="365"/>
    </row>
    <row r="187" spans="1:14" x14ac:dyDescent="0.25">
      <c r="A187" s="76"/>
      <c r="B187" s="76"/>
      <c r="C187" s="76"/>
      <c r="D187" s="76"/>
      <c r="E187" s="365"/>
      <c r="F187" s="365"/>
      <c r="G187" s="365"/>
      <c r="H187" s="365"/>
      <c r="I187" s="365"/>
      <c r="J187" s="365"/>
      <c r="K187" s="365"/>
      <c r="L187" s="365"/>
      <c r="M187" s="365"/>
      <c r="N187" s="365"/>
    </row>
    <row r="188" spans="1:14" x14ac:dyDescent="0.25">
      <c r="A188" s="76"/>
      <c r="B188" s="76"/>
      <c r="C188" s="76"/>
      <c r="D188" s="76"/>
      <c r="E188" s="365"/>
      <c r="F188" s="365"/>
      <c r="G188" s="365"/>
      <c r="H188" s="365"/>
      <c r="I188" s="365"/>
      <c r="J188" s="365"/>
      <c r="K188" s="365"/>
      <c r="L188" s="365"/>
      <c r="M188" s="365"/>
      <c r="N188" s="365"/>
    </row>
    <row r="189" spans="1:14" x14ac:dyDescent="0.25">
      <c r="A189" s="76"/>
      <c r="B189" s="76"/>
      <c r="C189" s="76"/>
      <c r="D189" s="76"/>
      <c r="E189" s="365"/>
      <c r="F189" s="365"/>
      <c r="G189" s="365"/>
      <c r="H189" s="365"/>
      <c r="I189" s="365"/>
      <c r="J189" s="365"/>
      <c r="K189" s="365"/>
      <c r="L189" s="365"/>
      <c r="M189" s="365"/>
      <c r="N189" s="365"/>
    </row>
    <row r="190" spans="1:14" x14ac:dyDescent="0.25">
      <c r="A190" s="76"/>
      <c r="B190" s="76"/>
      <c r="C190" s="76"/>
      <c r="D190" s="76"/>
      <c r="E190" s="365"/>
      <c r="F190" s="365"/>
      <c r="G190" s="365"/>
      <c r="H190" s="365"/>
      <c r="I190" s="365"/>
      <c r="J190" s="365"/>
      <c r="K190" s="365"/>
      <c r="L190" s="365"/>
      <c r="M190" s="365"/>
      <c r="N190" s="365"/>
    </row>
    <row r="191" spans="1:14" x14ac:dyDescent="0.25">
      <c r="A191" s="76"/>
      <c r="B191" s="76"/>
      <c r="C191" s="76"/>
      <c r="D191" s="76"/>
      <c r="E191" s="365"/>
      <c r="F191" s="365"/>
      <c r="G191" s="365"/>
      <c r="H191" s="365"/>
      <c r="I191" s="365"/>
      <c r="J191" s="365"/>
      <c r="K191" s="365"/>
      <c r="L191" s="365"/>
      <c r="M191" s="365"/>
      <c r="N191" s="365"/>
    </row>
    <row r="192" spans="1:14" x14ac:dyDescent="0.25">
      <c r="A192" s="76"/>
      <c r="B192" s="76"/>
      <c r="C192" s="76"/>
      <c r="D192" s="76"/>
      <c r="E192" s="365"/>
      <c r="F192" s="365"/>
      <c r="G192" s="365"/>
      <c r="H192" s="365"/>
      <c r="I192" s="365"/>
      <c r="J192" s="365"/>
      <c r="K192" s="365"/>
      <c r="L192" s="365"/>
      <c r="M192" s="365"/>
      <c r="N192" s="365"/>
    </row>
    <row r="193" spans="1:14" x14ac:dyDescent="0.25">
      <c r="A193" s="76"/>
      <c r="B193" s="76"/>
      <c r="C193" s="76"/>
      <c r="D193" s="76"/>
      <c r="E193" s="365"/>
      <c r="F193" s="365"/>
      <c r="G193" s="365"/>
      <c r="H193" s="365"/>
      <c r="I193" s="365"/>
      <c r="J193" s="365"/>
      <c r="K193" s="365"/>
      <c r="L193" s="365"/>
      <c r="M193" s="365"/>
      <c r="N193" s="365"/>
    </row>
    <row r="194" spans="1:14" x14ac:dyDescent="0.25">
      <c r="A194" s="76"/>
      <c r="B194" s="76"/>
      <c r="C194" s="76"/>
      <c r="D194" s="76"/>
      <c r="E194" s="365"/>
      <c r="F194" s="365"/>
      <c r="G194" s="365"/>
      <c r="H194" s="365"/>
      <c r="I194" s="365"/>
      <c r="J194" s="365"/>
      <c r="K194" s="365"/>
      <c r="L194" s="365"/>
      <c r="M194" s="365"/>
      <c r="N194" s="365"/>
    </row>
    <row r="195" spans="1:14" x14ac:dyDescent="0.25">
      <c r="A195" s="76"/>
      <c r="B195" s="76"/>
      <c r="C195" s="76"/>
      <c r="D195" s="76"/>
      <c r="E195" s="365"/>
      <c r="F195" s="365"/>
      <c r="G195" s="365"/>
      <c r="H195" s="365"/>
      <c r="I195" s="365"/>
      <c r="J195" s="365"/>
      <c r="K195" s="365"/>
      <c r="L195" s="365"/>
      <c r="M195" s="365"/>
      <c r="N195" s="365"/>
    </row>
    <row r="196" spans="1:14" x14ac:dyDescent="0.25">
      <c r="A196" s="76"/>
      <c r="B196" s="76"/>
      <c r="C196" s="76"/>
      <c r="D196" s="76"/>
      <c r="E196" s="365"/>
      <c r="F196" s="365"/>
      <c r="G196" s="365"/>
      <c r="H196" s="365"/>
      <c r="I196" s="365"/>
      <c r="J196" s="365"/>
      <c r="K196" s="365"/>
      <c r="L196" s="365"/>
      <c r="M196" s="365"/>
      <c r="N196" s="365"/>
    </row>
    <row r="197" spans="1:14" x14ac:dyDescent="0.25">
      <c r="A197" s="76"/>
      <c r="B197" s="76"/>
      <c r="C197" s="76"/>
      <c r="D197" s="76"/>
      <c r="E197" s="365"/>
      <c r="F197" s="365"/>
      <c r="G197" s="365"/>
      <c r="H197" s="365"/>
      <c r="I197" s="365"/>
      <c r="J197" s="365"/>
      <c r="K197" s="365"/>
      <c r="L197" s="365"/>
      <c r="M197" s="365"/>
      <c r="N197" s="365"/>
    </row>
    <row r="198" spans="1:14" x14ac:dyDescent="0.25">
      <c r="A198" s="76"/>
      <c r="B198" s="76"/>
      <c r="C198" s="76"/>
      <c r="D198" s="76"/>
      <c r="E198" s="365"/>
      <c r="F198" s="365"/>
      <c r="G198" s="365"/>
      <c r="H198" s="365"/>
      <c r="I198" s="365"/>
      <c r="J198" s="365"/>
      <c r="K198" s="365"/>
      <c r="L198" s="365"/>
      <c r="M198" s="365"/>
      <c r="N198" s="365"/>
    </row>
    <row r="199" spans="1:14" x14ac:dyDescent="0.25">
      <c r="A199" s="76"/>
      <c r="B199" s="76"/>
      <c r="C199" s="76"/>
      <c r="D199" s="76"/>
      <c r="E199" s="365"/>
      <c r="F199" s="365"/>
      <c r="G199" s="365"/>
      <c r="H199" s="365"/>
      <c r="I199" s="365"/>
      <c r="J199" s="365"/>
      <c r="K199" s="365"/>
      <c r="L199" s="365"/>
      <c r="M199" s="365"/>
      <c r="N199" s="365"/>
    </row>
    <row r="200" spans="1:14" x14ac:dyDescent="0.25">
      <c r="A200" s="76"/>
      <c r="B200" s="76"/>
      <c r="C200" s="76"/>
      <c r="D200" s="76"/>
      <c r="E200" s="365"/>
      <c r="F200" s="365"/>
      <c r="G200" s="365"/>
      <c r="H200" s="365"/>
      <c r="I200" s="365"/>
      <c r="J200" s="365"/>
      <c r="K200" s="365"/>
      <c r="L200" s="365"/>
      <c r="M200" s="365"/>
      <c r="N200" s="365"/>
    </row>
    <row r="201" spans="1:14" x14ac:dyDescent="0.25">
      <c r="A201" s="76"/>
      <c r="B201" s="76"/>
      <c r="C201" s="76"/>
      <c r="D201" s="76"/>
      <c r="E201" s="365"/>
      <c r="F201" s="365"/>
      <c r="G201" s="365"/>
      <c r="H201" s="365"/>
      <c r="I201" s="365"/>
      <c r="J201" s="365"/>
      <c r="K201" s="365"/>
      <c r="L201" s="365"/>
      <c r="M201" s="365"/>
      <c r="N201" s="365"/>
    </row>
    <row r="202" spans="1:14" x14ac:dyDescent="0.25">
      <c r="A202" s="76"/>
      <c r="B202" s="76"/>
      <c r="C202" s="76"/>
      <c r="D202" s="76"/>
      <c r="E202" s="365"/>
      <c r="F202" s="365"/>
      <c r="G202" s="365"/>
      <c r="H202" s="365"/>
      <c r="I202" s="365"/>
      <c r="J202" s="365"/>
      <c r="K202" s="365"/>
      <c r="L202" s="365"/>
      <c r="M202" s="365"/>
      <c r="N202" s="365"/>
    </row>
    <row r="203" spans="1:14" x14ac:dyDescent="0.25">
      <c r="A203" s="76"/>
      <c r="B203" s="76"/>
      <c r="C203" s="76"/>
      <c r="D203" s="76"/>
      <c r="E203" s="365"/>
      <c r="F203" s="365"/>
      <c r="G203" s="365"/>
      <c r="H203" s="365"/>
      <c r="I203" s="365"/>
      <c r="J203" s="365"/>
      <c r="K203" s="365"/>
      <c r="L203" s="365"/>
      <c r="M203" s="365"/>
      <c r="N203" s="365"/>
    </row>
    <row r="204" spans="1:14" x14ac:dyDescent="0.25">
      <c r="A204" s="76"/>
      <c r="B204" s="76"/>
      <c r="C204" s="76"/>
      <c r="D204" s="76"/>
      <c r="E204" s="365"/>
      <c r="F204" s="365"/>
      <c r="G204" s="365"/>
      <c r="H204" s="365"/>
      <c r="I204" s="365"/>
      <c r="J204" s="365"/>
      <c r="K204" s="365"/>
      <c r="L204" s="365"/>
      <c r="M204" s="365"/>
      <c r="N204" s="365"/>
    </row>
    <row r="205" spans="1:14" x14ac:dyDescent="0.25">
      <c r="A205" s="76"/>
      <c r="B205" s="76"/>
      <c r="C205" s="76"/>
      <c r="D205" s="76"/>
      <c r="E205" s="365"/>
      <c r="F205" s="365"/>
      <c r="G205" s="365"/>
      <c r="H205" s="365"/>
      <c r="I205" s="365"/>
      <c r="J205" s="365"/>
      <c r="K205" s="365"/>
      <c r="L205" s="365"/>
      <c r="M205" s="365"/>
      <c r="N205" s="365"/>
    </row>
    <row r="206" spans="1:14" x14ac:dyDescent="0.25">
      <c r="A206" s="76"/>
      <c r="B206" s="76"/>
      <c r="C206" s="76"/>
      <c r="D206" s="76"/>
      <c r="E206" s="365"/>
      <c r="F206" s="365"/>
      <c r="G206" s="365"/>
      <c r="H206" s="365"/>
      <c r="I206" s="365"/>
      <c r="J206" s="365"/>
      <c r="K206" s="365"/>
      <c r="L206" s="365"/>
      <c r="M206" s="365"/>
      <c r="N206" s="365"/>
    </row>
    <row r="207" spans="1:14" x14ac:dyDescent="0.25">
      <c r="A207" s="76"/>
      <c r="B207" s="76"/>
      <c r="C207" s="76"/>
      <c r="D207" s="76"/>
      <c r="E207" s="365"/>
      <c r="F207" s="365"/>
      <c r="G207" s="365"/>
      <c r="H207" s="365"/>
      <c r="I207" s="365"/>
      <c r="J207" s="365"/>
      <c r="K207" s="365"/>
      <c r="L207" s="365"/>
      <c r="M207" s="365"/>
      <c r="N207" s="365"/>
    </row>
    <row r="208" spans="1:14" x14ac:dyDescent="0.25">
      <c r="A208" s="76"/>
      <c r="B208" s="76"/>
      <c r="C208" s="76"/>
      <c r="D208" s="76"/>
      <c r="E208" s="365"/>
      <c r="F208" s="365"/>
      <c r="G208" s="365"/>
      <c r="H208" s="365"/>
      <c r="I208" s="365"/>
      <c r="J208" s="365"/>
      <c r="K208" s="365"/>
      <c r="L208" s="365"/>
      <c r="M208" s="365"/>
      <c r="N208" s="365"/>
    </row>
    <row r="209" spans="1:14" x14ac:dyDescent="0.25">
      <c r="A209" s="76"/>
      <c r="B209" s="76"/>
      <c r="C209" s="76"/>
      <c r="D209" s="76"/>
      <c r="E209" s="365"/>
      <c r="F209" s="365"/>
      <c r="G209" s="365"/>
      <c r="H209" s="365"/>
      <c r="I209" s="365"/>
      <c r="J209" s="365"/>
      <c r="K209" s="365"/>
      <c r="L209" s="365"/>
      <c r="M209" s="365"/>
      <c r="N209" s="365"/>
    </row>
    <row r="210" spans="1:14" x14ac:dyDescent="0.25">
      <c r="A210" s="76"/>
      <c r="B210" s="76"/>
      <c r="C210" s="76"/>
      <c r="D210" s="76"/>
      <c r="E210" s="365"/>
      <c r="F210" s="365"/>
      <c r="G210" s="365"/>
      <c r="H210" s="365"/>
      <c r="I210" s="365"/>
      <c r="J210" s="365"/>
      <c r="K210" s="365"/>
      <c r="L210" s="365"/>
      <c r="M210" s="365"/>
      <c r="N210" s="365"/>
    </row>
    <row r="211" spans="1:14" x14ac:dyDescent="0.25">
      <c r="A211" s="76"/>
      <c r="B211" s="76"/>
      <c r="C211" s="76"/>
      <c r="D211" s="76"/>
      <c r="E211" s="365"/>
      <c r="F211" s="365"/>
      <c r="G211" s="365"/>
      <c r="H211" s="365"/>
      <c r="I211" s="365"/>
      <c r="J211" s="365"/>
      <c r="K211" s="365"/>
      <c r="L211" s="365"/>
      <c r="M211" s="365"/>
      <c r="N211" s="365"/>
    </row>
    <row r="212" spans="1:14" x14ac:dyDescent="0.25">
      <c r="A212" s="76"/>
      <c r="B212" s="76"/>
      <c r="C212" s="76"/>
      <c r="D212" s="76"/>
      <c r="E212" s="365"/>
      <c r="F212" s="365"/>
      <c r="G212" s="365"/>
      <c r="H212" s="365"/>
      <c r="I212" s="365"/>
      <c r="J212" s="365"/>
      <c r="K212" s="365"/>
      <c r="L212" s="365"/>
      <c r="M212" s="365"/>
      <c r="N212" s="365"/>
    </row>
    <row r="213" spans="1:14" x14ac:dyDescent="0.25">
      <c r="A213" s="76"/>
      <c r="B213" s="76"/>
      <c r="C213" s="76"/>
      <c r="D213" s="76"/>
      <c r="E213" s="365"/>
      <c r="F213" s="365"/>
      <c r="G213" s="365"/>
      <c r="H213" s="365"/>
      <c r="I213" s="365"/>
      <c r="J213" s="365"/>
      <c r="K213" s="365"/>
      <c r="L213" s="365"/>
      <c r="M213" s="365"/>
      <c r="N213" s="365"/>
    </row>
    <row r="214" spans="1:14" x14ac:dyDescent="0.25">
      <c r="A214" s="76"/>
      <c r="B214" s="76"/>
      <c r="C214" s="76"/>
      <c r="D214" s="76"/>
      <c r="E214" s="365"/>
      <c r="F214" s="365"/>
      <c r="G214" s="365"/>
      <c r="H214" s="365"/>
      <c r="I214" s="365"/>
      <c r="J214" s="365"/>
      <c r="K214" s="365"/>
      <c r="L214" s="365"/>
      <c r="M214" s="365"/>
      <c r="N214" s="365"/>
    </row>
    <row r="215" spans="1:14" x14ac:dyDescent="0.25">
      <c r="A215" s="76"/>
      <c r="B215" s="76"/>
      <c r="C215" s="76"/>
      <c r="D215" s="76"/>
      <c r="E215" s="365"/>
      <c r="F215" s="365"/>
      <c r="G215" s="365"/>
      <c r="H215" s="365"/>
      <c r="I215" s="365"/>
      <c r="J215" s="365"/>
      <c r="K215" s="365"/>
      <c r="L215" s="365"/>
      <c r="M215" s="365"/>
      <c r="N215" s="365"/>
    </row>
    <row r="216" spans="1:14" x14ac:dyDescent="0.25">
      <c r="A216" s="76"/>
      <c r="B216" s="76"/>
      <c r="C216" s="76"/>
      <c r="D216" s="76"/>
      <c r="E216" s="365"/>
      <c r="F216" s="365"/>
      <c r="G216" s="365"/>
      <c r="H216" s="365"/>
      <c r="I216" s="365"/>
      <c r="J216" s="365"/>
      <c r="K216" s="365"/>
      <c r="L216" s="365"/>
      <c r="M216" s="365"/>
      <c r="N216" s="365"/>
    </row>
    <row r="217" spans="1:14" x14ac:dyDescent="0.25">
      <c r="A217" s="76"/>
      <c r="B217" s="76"/>
      <c r="C217" s="76"/>
      <c r="D217" s="76"/>
      <c r="E217" s="365"/>
      <c r="F217" s="365"/>
      <c r="G217" s="365"/>
      <c r="H217" s="365"/>
      <c r="I217" s="365"/>
      <c r="J217" s="365"/>
      <c r="K217" s="365"/>
      <c r="L217" s="365"/>
      <c r="M217" s="365"/>
      <c r="N217" s="365"/>
    </row>
    <row r="218" spans="1:14" x14ac:dyDescent="0.25">
      <c r="A218" s="76"/>
      <c r="B218" s="76"/>
      <c r="C218" s="76"/>
      <c r="D218" s="76"/>
      <c r="E218" s="365"/>
      <c r="F218" s="365"/>
      <c r="G218" s="365"/>
      <c r="H218" s="365"/>
      <c r="I218" s="365"/>
      <c r="J218" s="365"/>
      <c r="K218" s="365"/>
      <c r="L218" s="365"/>
      <c r="M218" s="365"/>
      <c r="N218" s="365"/>
    </row>
    <row r="219" spans="1:14" x14ac:dyDescent="0.25">
      <c r="A219" s="76"/>
      <c r="B219" s="76"/>
      <c r="C219" s="76"/>
      <c r="D219" s="76"/>
      <c r="E219" s="365"/>
      <c r="F219" s="365"/>
      <c r="G219" s="365"/>
      <c r="H219" s="365"/>
      <c r="I219" s="365"/>
      <c r="J219" s="365"/>
      <c r="K219" s="365"/>
      <c r="L219" s="365"/>
      <c r="M219" s="365"/>
      <c r="N219" s="365"/>
    </row>
    <row r="220" spans="1:14" x14ac:dyDescent="0.25">
      <c r="A220" s="76"/>
      <c r="B220" s="76"/>
      <c r="C220" s="76"/>
      <c r="D220" s="76"/>
      <c r="E220" s="365"/>
      <c r="F220" s="365"/>
      <c r="G220" s="365"/>
      <c r="H220" s="365"/>
      <c r="I220" s="365"/>
      <c r="J220" s="365"/>
      <c r="K220" s="365"/>
      <c r="L220" s="365"/>
      <c r="M220" s="365"/>
      <c r="N220" s="365"/>
    </row>
    <row r="221" spans="1:14" x14ac:dyDescent="0.25">
      <c r="A221" s="76"/>
      <c r="B221" s="76"/>
      <c r="C221" s="76"/>
      <c r="D221" s="76"/>
      <c r="E221" s="365"/>
      <c r="F221" s="365"/>
      <c r="G221" s="365"/>
      <c r="H221" s="365"/>
      <c r="I221" s="365"/>
      <c r="J221" s="365"/>
      <c r="K221" s="365"/>
      <c r="L221" s="365"/>
      <c r="M221" s="365"/>
      <c r="N221" s="365"/>
    </row>
    <row r="222" spans="1:14" x14ac:dyDescent="0.25">
      <c r="A222" s="76"/>
      <c r="B222" s="76"/>
      <c r="C222" s="76"/>
      <c r="D222" s="76"/>
      <c r="E222" s="365"/>
      <c r="F222" s="365"/>
      <c r="G222" s="365"/>
      <c r="H222" s="365"/>
      <c r="I222" s="365"/>
      <c r="J222" s="365"/>
      <c r="K222" s="365"/>
      <c r="L222" s="365"/>
      <c r="M222" s="365"/>
      <c r="N222" s="365"/>
    </row>
    <row r="223" spans="1:14" x14ac:dyDescent="0.25">
      <c r="A223" s="76"/>
      <c r="B223" s="76"/>
      <c r="C223" s="76"/>
      <c r="D223" s="76"/>
      <c r="E223" s="365"/>
      <c r="F223" s="365"/>
      <c r="G223" s="365"/>
      <c r="H223" s="365"/>
      <c r="I223" s="365"/>
      <c r="J223" s="365"/>
      <c r="K223" s="365"/>
      <c r="L223" s="365"/>
      <c r="M223" s="365"/>
      <c r="N223" s="365"/>
    </row>
    <row r="224" spans="1:14" x14ac:dyDescent="0.25">
      <c r="A224" s="76"/>
      <c r="B224" s="76"/>
      <c r="C224" s="76"/>
      <c r="D224" s="76"/>
      <c r="E224" s="365"/>
      <c r="F224" s="365"/>
      <c r="G224" s="365"/>
      <c r="H224" s="365"/>
      <c r="I224" s="365"/>
      <c r="J224" s="365"/>
      <c r="K224" s="365"/>
      <c r="L224" s="365"/>
      <c r="M224" s="365"/>
      <c r="N224" s="365"/>
    </row>
    <row r="225" spans="1:14" x14ac:dyDescent="0.25">
      <c r="A225" s="76"/>
      <c r="B225" s="76"/>
      <c r="C225" s="76"/>
      <c r="D225" s="76"/>
      <c r="E225" s="365"/>
      <c r="F225" s="365"/>
      <c r="G225" s="365"/>
      <c r="H225" s="365"/>
      <c r="I225" s="365"/>
      <c r="J225" s="365"/>
      <c r="K225" s="365"/>
      <c r="L225" s="365"/>
      <c r="M225" s="365"/>
      <c r="N225" s="365"/>
    </row>
    <row r="226" spans="1:14" x14ac:dyDescent="0.25">
      <c r="A226" s="76"/>
      <c r="B226" s="76"/>
      <c r="C226" s="76"/>
      <c r="D226" s="76"/>
      <c r="E226" s="365"/>
      <c r="F226" s="365"/>
      <c r="G226" s="365"/>
      <c r="H226" s="365"/>
      <c r="I226" s="365"/>
      <c r="J226" s="365"/>
      <c r="K226" s="365"/>
      <c r="L226" s="365"/>
      <c r="M226" s="365"/>
      <c r="N226" s="365"/>
    </row>
    <row r="227" spans="1:14" x14ac:dyDescent="0.25">
      <c r="A227" s="76"/>
      <c r="B227" s="76"/>
      <c r="C227" s="76"/>
      <c r="D227" s="76"/>
      <c r="E227" s="365"/>
      <c r="F227" s="365"/>
      <c r="G227" s="365"/>
      <c r="H227" s="365"/>
      <c r="I227" s="365"/>
      <c r="J227" s="365"/>
      <c r="K227" s="365"/>
      <c r="L227" s="365"/>
      <c r="M227" s="365"/>
      <c r="N227" s="365"/>
    </row>
    <row r="228" spans="1:14" x14ac:dyDescent="0.25">
      <c r="A228" s="76"/>
      <c r="B228" s="76"/>
      <c r="C228" s="76"/>
      <c r="D228" s="76"/>
      <c r="E228" s="365"/>
      <c r="F228" s="365"/>
      <c r="G228" s="365"/>
      <c r="H228" s="365"/>
      <c r="I228" s="365"/>
      <c r="J228" s="365"/>
      <c r="K228" s="365"/>
      <c r="L228" s="365"/>
      <c r="M228" s="365"/>
      <c r="N228" s="365"/>
    </row>
    <row r="229" spans="1:14" x14ac:dyDescent="0.25">
      <c r="A229" s="76"/>
      <c r="B229" s="76"/>
      <c r="C229" s="76"/>
      <c r="D229" s="76"/>
      <c r="E229" s="365"/>
      <c r="F229" s="365"/>
      <c r="G229" s="365"/>
      <c r="H229" s="365"/>
      <c r="I229" s="365"/>
      <c r="J229" s="365"/>
      <c r="K229" s="365"/>
      <c r="L229" s="365"/>
      <c r="M229" s="365"/>
      <c r="N229" s="365"/>
    </row>
    <row r="230" spans="1:14" x14ac:dyDescent="0.25">
      <c r="A230" s="76"/>
      <c r="B230" s="76"/>
      <c r="C230" s="76"/>
      <c r="D230" s="76"/>
      <c r="E230" s="365"/>
      <c r="F230" s="365"/>
      <c r="G230" s="365"/>
      <c r="H230" s="365"/>
      <c r="I230" s="365"/>
      <c r="J230" s="365"/>
      <c r="K230" s="365"/>
      <c r="L230" s="365"/>
      <c r="M230" s="365"/>
      <c r="N230" s="365"/>
    </row>
    <row r="231" spans="1:14" x14ac:dyDescent="0.25">
      <c r="A231" s="76"/>
      <c r="B231" s="76"/>
      <c r="C231" s="76"/>
      <c r="D231" s="76"/>
      <c r="E231" s="365"/>
      <c r="F231" s="365"/>
      <c r="G231" s="365"/>
      <c r="H231" s="365"/>
      <c r="I231" s="365"/>
      <c r="J231" s="365"/>
      <c r="K231" s="365"/>
      <c r="L231" s="365"/>
      <c r="M231" s="365"/>
      <c r="N231" s="365"/>
    </row>
    <row r="232" spans="1:14" x14ac:dyDescent="0.25">
      <c r="A232" s="76"/>
      <c r="B232" s="76"/>
      <c r="C232" s="76"/>
      <c r="D232" s="76"/>
      <c r="E232" s="365"/>
      <c r="F232" s="365"/>
      <c r="G232" s="365"/>
      <c r="H232" s="365"/>
      <c r="I232" s="365"/>
      <c r="J232" s="365"/>
      <c r="K232" s="365"/>
      <c r="L232" s="365"/>
      <c r="M232" s="365"/>
      <c r="N232" s="365"/>
    </row>
    <row r="233" spans="1:14" x14ac:dyDescent="0.25">
      <c r="A233" s="76"/>
      <c r="B233" s="76"/>
      <c r="C233" s="76"/>
      <c r="D233" s="76"/>
      <c r="E233" s="365"/>
      <c r="F233" s="365"/>
      <c r="G233" s="365"/>
      <c r="H233" s="365"/>
      <c r="I233" s="365"/>
      <c r="J233" s="365"/>
      <c r="K233" s="365"/>
      <c r="L233" s="365"/>
      <c r="M233" s="365"/>
      <c r="N233" s="365"/>
    </row>
    <row r="234" spans="1:14" x14ac:dyDescent="0.25">
      <c r="A234" s="76"/>
      <c r="B234" s="76"/>
      <c r="C234" s="76"/>
      <c r="D234" s="76"/>
      <c r="E234" s="365"/>
      <c r="F234" s="365"/>
      <c r="G234" s="365"/>
      <c r="H234" s="365"/>
      <c r="I234" s="365"/>
      <c r="J234" s="365"/>
      <c r="K234" s="365"/>
      <c r="L234" s="365"/>
      <c r="M234" s="365"/>
      <c r="N234" s="365"/>
    </row>
    <row r="235" spans="1:14" x14ac:dyDescent="0.25">
      <c r="A235" s="76"/>
      <c r="B235" s="76"/>
      <c r="C235" s="76"/>
      <c r="D235" s="76"/>
      <c r="E235" s="365"/>
      <c r="F235" s="365"/>
      <c r="G235" s="365"/>
      <c r="H235" s="365"/>
      <c r="I235" s="365"/>
      <c r="J235" s="365"/>
      <c r="K235" s="365"/>
      <c r="L235" s="365"/>
      <c r="M235" s="365"/>
      <c r="N235" s="365"/>
    </row>
    <row r="236" spans="1:14" x14ac:dyDescent="0.25">
      <c r="A236" s="76"/>
      <c r="B236" s="76"/>
      <c r="C236" s="76"/>
      <c r="D236" s="76"/>
      <c r="E236" s="365"/>
      <c r="F236" s="365"/>
      <c r="G236" s="365"/>
      <c r="H236" s="365"/>
      <c r="I236" s="365"/>
      <c r="J236" s="365"/>
      <c r="K236" s="365"/>
      <c r="L236" s="365"/>
      <c r="M236" s="365"/>
      <c r="N236" s="365"/>
    </row>
    <row r="237" spans="1:14" x14ac:dyDescent="0.25">
      <c r="A237" s="76"/>
      <c r="B237" s="76"/>
      <c r="C237" s="76"/>
      <c r="D237" s="76"/>
      <c r="E237" s="365"/>
      <c r="F237" s="365"/>
      <c r="G237" s="365"/>
      <c r="H237" s="365"/>
      <c r="I237" s="365"/>
      <c r="J237" s="365"/>
      <c r="K237" s="365"/>
      <c r="L237" s="365"/>
      <c r="M237" s="365"/>
      <c r="N237" s="365"/>
    </row>
    <row r="238" spans="1:14" x14ac:dyDescent="0.25">
      <c r="A238" s="76"/>
      <c r="B238" s="76"/>
      <c r="C238" s="76"/>
      <c r="D238" s="76"/>
      <c r="E238" s="365"/>
      <c r="F238" s="365"/>
      <c r="G238" s="365"/>
      <c r="H238" s="365"/>
      <c r="I238" s="365"/>
      <c r="J238" s="365"/>
      <c r="K238" s="365"/>
      <c r="L238" s="365"/>
      <c r="M238" s="365"/>
      <c r="N238" s="365"/>
    </row>
    <row r="239" spans="1:14" x14ac:dyDescent="0.25">
      <c r="A239" s="76"/>
      <c r="B239" s="76"/>
      <c r="C239" s="76"/>
      <c r="D239" s="76"/>
      <c r="E239" s="365"/>
      <c r="F239" s="365"/>
      <c r="G239" s="365"/>
      <c r="H239" s="365"/>
      <c r="I239" s="365"/>
      <c r="J239" s="365"/>
      <c r="K239" s="365"/>
      <c r="L239" s="365"/>
      <c r="M239" s="365"/>
      <c r="N239" s="365"/>
    </row>
    <row r="240" spans="1:14" x14ac:dyDescent="0.25">
      <c r="A240" s="76"/>
      <c r="B240" s="76"/>
      <c r="C240" s="76"/>
      <c r="D240" s="76"/>
      <c r="E240" s="365"/>
      <c r="F240" s="365"/>
      <c r="G240" s="365"/>
      <c r="H240" s="365"/>
      <c r="I240" s="365"/>
      <c r="J240" s="365"/>
      <c r="K240" s="365"/>
      <c r="L240" s="365"/>
      <c r="M240" s="365"/>
      <c r="N240" s="365"/>
    </row>
    <row r="241" spans="1:14" x14ac:dyDescent="0.25">
      <c r="A241" s="76"/>
      <c r="B241" s="76"/>
      <c r="C241" s="76"/>
      <c r="D241" s="76"/>
      <c r="E241" s="365"/>
      <c r="F241" s="365"/>
      <c r="G241" s="365"/>
      <c r="H241" s="365"/>
      <c r="I241" s="365"/>
      <c r="J241" s="365"/>
      <c r="K241" s="365"/>
      <c r="L241" s="365"/>
      <c r="M241" s="365"/>
      <c r="N241" s="365"/>
    </row>
    <row r="242" spans="1:14" x14ac:dyDescent="0.25">
      <c r="A242" s="76"/>
      <c r="B242" s="76"/>
      <c r="C242" s="76"/>
      <c r="D242" s="76"/>
      <c r="E242" s="365"/>
      <c r="F242" s="365"/>
      <c r="G242" s="365"/>
      <c r="H242" s="365"/>
      <c r="I242" s="365"/>
      <c r="J242" s="365"/>
      <c r="K242" s="365"/>
      <c r="L242" s="365"/>
      <c r="M242" s="365"/>
      <c r="N242" s="365"/>
    </row>
    <row r="243" spans="1:14" x14ac:dyDescent="0.25">
      <c r="A243" s="76"/>
      <c r="B243" s="76"/>
      <c r="C243" s="76"/>
      <c r="D243" s="76"/>
      <c r="E243" s="365"/>
      <c r="F243" s="365"/>
      <c r="G243" s="365"/>
      <c r="H243" s="365"/>
      <c r="I243" s="365"/>
      <c r="J243" s="365"/>
      <c r="K243" s="365"/>
      <c r="L243" s="365"/>
      <c r="M243" s="365"/>
      <c r="N243" s="365"/>
    </row>
    <row r="244" spans="1:14" x14ac:dyDescent="0.25">
      <c r="A244" s="76"/>
      <c r="B244" s="76"/>
      <c r="C244" s="76"/>
      <c r="D244" s="76"/>
      <c r="E244" s="365"/>
      <c r="F244" s="365"/>
      <c r="G244" s="365"/>
      <c r="H244" s="365"/>
      <c r="I244" s="365"/>
      <c r="J244" s="365"/>
      <c r="K244" s="365"/>
      <c r="L244" s="365"/>
      <c r="M244" s="365"/>
      <c r="N244" s="365"/>
    </row>
    <row r="245" spans="1:14" x14ac:dyDescent="0.25">
      <c r="A245" s="76"/>
      <c r="B245" s="76"/>
      <c r="C245" s="76"/>
      <c r="D245" s="76"/>
      <c r="E245" s="365"/>
      <c r="F245" s="365"/>
      <c r="G245" s="365"/>
      <c r="H245" s="365"/>
      <c r="I245" s="365"/>
      <c r="J245" s="365"/>
      <c r="K245" s="365"/>
      <c r="L245" s="365"/>
      <c r="M245" s="365"/>
      <c r="N245" s="365"/>
    </row>
    <row r="246" spans="1:14" x14ac:dyDescent="0.25">
      <c r="A246" s="76"/>
      <c r="B246" s="76"/>
      <c r="C246" s="76"/>
      <c r="D246" s="76"/>
      <c r="E246" s="365"/>
      <c r="F246" s="365"/>
      <c r="G246" s="365"/>
      <c r="H246" s="365"/>
      <c r="I246" s="365"/>
      <c r="J246" s="365"/>
      <c r="K246" s="365"/>
      <c r="L246" s="365"/>
      <c r="M246" s="365"/>
      <c r="N246" s="365"/>
    </row>
    <row r="247" spans="1:14" x14ac:dyDescent="0.25">
      <c r="A247" s="76"/>
      <c r="B247" s="76"/>
      <c r="C247" s="76"/>
      <c r="D247" s="76"/>
      <c r="E247" s="365"/>
      <c r="F247" s="365"/>
      <c r="G247" s="365"/>
      <c r="H247" s="365"/>
      <c r="I247" s="365"/>
      <c r="J247" s="365"/>
      <c r="K247" s="365"/>
      <c r="L247" s="365"/>
      <c r="M247" s="365"/>
      <c r="N247" s="365"/>
    </row>
    <row r="248" spans="1:14" x14ac:dyDescent="0.25">
      <c r="A248" s="76"/>
      <c r="B248" s="76"/>
      <c r="C248" s="76"/>
      <c r="D248" s="76"/>
      <c r="E248" s="365"/>
      <c r="F248" s="365"/>
      <c r="G248" s="365"/>
      <c r="H248" s="365"/>
      <c r="I248" s="365"/>
      <c r="J248" s="365"/>
      <c r="K248" s="365"/>
      <c r="L248" s="365"/>
      <c r="M248" s="365"/>
      <c r="N248" s="365"/>
    </row>
    <row r="249" spans="1:14" x14ac:dyDescent="0.25">
      <c r="A249" s="76"/>
      <c r="B249" s="76"/>
      <c r="C249" s="76"/>
      <c r="D249" s="76"/>
      <c r="E249" s="365"/>
      <c r="F249" s="365"/>
      <c r="G249" s="365"/>
      <c r="H249" s="365"/>
      <c r="I249" s="365"/>
      <c r="J249" s="365"/>
      <c r="K249" s="365"/>
      <c r="L249" s="365"/>
      <c r="M249" s="365"/>
      <c r="N249" s="365"/>
    </row>
    <row r="250" spans="1:14" x14ac:dyDescent="0.25">
      <c r="A250" s="76"/>
      <c r="B250" s="76"/>
      <c r="C250" s="76"/>
      <c r="D250" s="76"/>
      <c r="E250" s="365"/>
      <c r="F250" s="365"/>
      <c r="G250" s="365"/>
      <c r="H250" s="365"/>
      <c r="I250" s="365"/>
      <c r="J250" s="365"/>
      <c r="K250" s="365"/>
      <c r="L250" s="365"/>
      <c r="M250" s="365"/>
      <c r="N250" s="365"/>
    </row>
    <row r="251" spans="1:14" x14ac:dyDescent="0.25">
      <c r="A251" s="76"/>
      <c r="B251" s="76"/>
      <c r="C251" s="76"/>
      <c r="D251" s="76"/>
      <c r="E251" s="365"/>
      <c r="F251" s="365"/>
      <c r="G251" s="365"/>
      <c r="H251" s="365"/>
      <c r="I251" s="365"/>
      <c r="J251" s="365"/>
      <c r="K251" s="365"/>
      <c r="L251" s="365"/>
      <c r="M251" s="365"/>
      <c r="N251" s="365"/>
    </row>
    <row r="252" spans="1:14" x14ac:dyDescent="0.25">
      <c r="A252" s="76"/>
      <c r="B252" s="76"/>
      <c r="C252" s="76"/>
      <c r="D252" s="76"/>
      <c r="E252" s="365"/>
      <c r="F252" s="365"/>
      <c r="G252" s="365"/>
      <c r="H252" s="365"/>
      <c r="I252" s="365"/>
      <c r="J252" s="365"/>
      <c r="K252" s="365"/>
      <c r="L252" s="365"/>
      <c r="M252" s="365"/>
      <c r="N252" s="365"/>
    </row>
    <row r="253" spans="1:14" x14ac:dyDescent="0.25">
      <c r="A253" s="76"/>
      <c r="B253" s="76"/>
      <c r="C253" s="76"/>
      <c r="D253" s="76"/>
      <c r="E253" s="365"/>
      <c r="F253" s="365"/>
      <c r="G253" s="365"/>
      <c r="H253" s="365"/>
      <c r="I253" s="365"/>
      <c r="J253" s="365"/>
      <c r="K253" s="365"/>
      <c r="L253" s="365"/>
      <c r="M253" s="365"/>
      <c r="N253" s="365"/>
    </row>
    <row r="254" spans="1:14" x14ac:dyDescent="0.25">
      <c r="A254" s="76"/>
      <c r="B254" s="76"/>
      <c r="C254" s="76"/>
      <c r="D254" s="76"/>
      <c r="E254" s="365"/>
      <c r="F254" s="365"/>
      <c r="G254" s="365"/>
      <c r="H254" s="365"/>
      <c r="I254" s="365"/>
      <c r="J254" s="365"/>
      <c r="K254" s="365"/>
      <c r="L254" s="365"/>
      <c r="M254" s="365"/>
      <c r="N254" s="365"/>
    </row>
    <row r="255" spans="1:14" x14ac:dyDescent="0.25">
      <c r="A255" s="76"/>
      <c r="B255" s="76"/>
      <c r="C255" s="76"/>
      <c r="D255" s="76"/>
      <c r="E255" s="365"/>
      <c r="F255" s="365"/>
      <c r="G255" s="365"/>
      <c r="H255" s="365"/>
      <c r="I255" s="365"/>
      <c r="J255" s="365"/>
      <c r="K255" s="365"/>
      <c r="L255" s="365"/>
      <c r="M255" s="365"/>
      <c r="N255" s="365"/>
    </row>
    <row r="256" spans="1:14" x14ac:dyDescent="0.25">
      <c r="A256" s="76"/>
      <c r="B256" s="76"/>
      <c r="C256" s="76"/>
      <c r="D256" s="76"/>
      <c r="E256" s="365"/>
      <c r="F256" s="365"/>
      <c r="G256" s="365"/>
      <c r="H256" s="365"/>
      <c r="I256" s="365"/>
      <c r="J256" s="365"/>
      <c r="K256" s="365"/>
      <c r="L256" s="365"/>
      <c r="M256" s="365"/>
      <c r="N256" s="365"/>
    </row>
    <row r="257" spans="1:14" x14ac:dyDescent="0.25">
      <c r="A257" s="76"/>
      <c r="B257" s="76"/>
      <c r="C257" s="76"/>
      <c r="D257" s="76"/>
      <c r="E257" s="365"/>
      <c r="F257" s="365"/>
      <c r="G257" s="365"/>
      <c r="H257" s="365"/>
      <c r="I257" s="365"/>
      <c r="J257" s="365"/>
      <c r="K257" s="365"/>
      <c r="L257" s="365"/>
      <c r="M257" s="365"/>
      <c r="N257" s="365"/>
    </row>
    <row r="258" spans="1:14" x14ac:dyDescent="0.25">
      <c r="A258" s="76"/>
      <c r="B258" s="76"/>
      <c r="C258" s="76"/>
      <c r="D258" s="76"/>
      <c r="E258" s="365"/>
      <c r="F258" s="365"/>
      <c r="G258" s="365"/>
      <c r="H258" s="365"/>
      <c r="I258" s="365"/>
      <c r="J258" s="365"/>
      <c r="K258" s="365"/>
      <c r="L258" s="365"/>
      <c r="M258" s="365"/>
      <c r="N258" s="365"/>
    </row>
    <row r="259" spans="1:14" x14ac:dyDescent="0.25">
      <c r="A259" s="76"/>
      <c r="B259" s="76"/>
      <c r="C259" s="76"/>
      <c r="D259" s="76"/>
      <c r="E259" s="365"/>
      <c r="F259" s="365"/>
      <c r="G259" s="365"/>
      <c r="H259" s="365"/>
      <c r="I259" s="365"/>
      <c r="J259" s="365"/>
      <c r="K259" s="365"/>
      <c r="L259" s="365"/>
      <c r="M259" s="365"/>
      <c r="N259" s="365"/>
    </row>
    <row r="260" spans="1:14" x14ac:dyDescent="0.25">
      <c r="A260" s="76"/>
      <c r="B260" s="76"/>
      <c r="C260" s="76"/>
      <c r="D260" s="76"/>
      <c r="E260" s="365"/>
      <c r="F260" s="365"/>
      <c r="G260" s="365"/>
      <c r="H260" s="365"/>
      <c r="I260" s="365"/>
      <c r="J260" s="365"/>
      <c r="K260" s="365"/>
      <c r="L260" s="365"/>
      <c r="M260" s="365"/>
      <c r="N260" s="365"/>
    </row>
    <row r="261" spans="1:14" x14ac:dyDescent="0.25">
      <c r="A261" s="76"/>
      <c r="B261" s="76"/>
      <c r="C261" s="76"/>
      <c r="D261" s="76"/>
      <c r="E261" s="365"/>
      <c r="F261" s="365"/>
      <c r="G261" s="365"/>
      <c r="H261" s="365"/>
      <c r="I261" s="365"/>
      <c r="J261" s="365"/>
      <c r="K261" s="365"/>
      <c r="L261" s="365"/>
      <c r="M261" s="365"/>
      <c r="N261" s="365"/>
    </row>
    <row r="262" spans="1:14" x14ac:dyDescent="0.25">
      <c r="A262" s="76"/>
      <c r="B262" s="76"/>
      <c r="C262" s="76"/>
      <c r="D262" s="76"/>
      <c r="E262" s="365"/>
      <c r="F262" s="365"/>
      <c r="G262" s="365"/>
      <c r="H262" s="365"/>
      <c r="I262" s="365"/>
      <c r="J262" s="365"/>
      <c r="K262" s="365"/>
      <c r="L262" s="365"/>
      <c r="M262" s="365"/>
      <c r="N262" s="365"/>
    </row>
    <row r="263" spans="1:14" x14ac:dyDescent="0.25">
      <c r="A263" s="76"/>
      <c r="B263" s="76"/>
      <c r="C263" s="76"/>
      <c r="D263" s="76"/>
      <c r="E263" s="365"/>
      <c r="F263" s="365"/>
      <c r="G263" s="365"/>
      <c r="H263" s="365"/>
      <c r="I263" s="365"/>
      <c r="J263" s="365"/>
      <c r="K263" s="365"/>
      <c r="L263" s="365"/>
      <c r="M263" s="365"/>
      <c r="N263" s="365"/>
    </row>
    <row r="264" spans="1:14" x14ac:dyDescent="0.25">
      <c r="A264" s="76"/>
      <c r="B264" s="76"/>
      <c r="C264" s="76"/>
      <c r="D264" s="76"/>
      <c r="E264" s="365"/>
      <c r="F264" s="365"/>
      <c r="G264" s="365"/>
      <c r="H264" s="365"/>
      <c r="I264" s="365"/>
      <c r="J264" s="365"/>
      <c r="K264" s="365"/>
      <c r="L264" s="365"/>
      <c r="M264" s="365"/>
      <c r="N264" s="365"/>
    </row>
    <row r="265" spans="1:14" x14ac:dyDescent="0.25">
      <c r="A265" s="76"/>
      <c r="B265" s="76"/>
      <c r="C265" s="76"/>
      <c r="D265" s="76"/>
      <c r="E265" s="365"/>
      <c r="F265" s="365"/>
      <c r="G265" s="365"/>
      <c r="H265" s="365"/>
      <c r="I265" s="365"/>
      <c r="J265" s="365"/>
      <c r="K265" s="365"/>
      <c r="L265" s="365"/>
      <c r="M265" s="365"/>
      <c r="N265" s="365"/>
    </row>
    <row r="266" spans="1:14" x14ac:dyDescent="0.25">
      <c r="A266" s="76"/>
      <c r="B266" s="76"/>
      <c r="C266" s="76"/>
      <c r="D266" s="76"/>
      <c r="E266" s="365"/>
      <c r="F266" s="365"/>
      <c r="G266" s="365"/>
      <c r="H266" s="365"/>
      <c r="I266" s="365"/>
      <c r="J266" s="365"/>
      <c r="K266" s="365"/>
      <c r="L266" s="365"/>
      <c r="M266" s="365"/>
      <c r="N266" s="365"/>
    </row>
    <row r="267" spans="1:14" x14ac:dyDescent="0.25">
      <c r="A267" s="76"/>
      <c r="B267" s="76"/>
      <c r="C267" s="76"/>
      <c r="D267" s="76"/>
      <c r="E267" s="365"/>
      <c r="F267" s="365"/>
      <c r="G267" s="365"/>
      <c r="H267" s="365"/>
      <c r="I267" s="365"/>
      <c r="J267" s="365"/>
      <c r="K267" s="365"/>
      <c r="L267" s="365"/>
      <c r="M267" s="365"/>
      <c r="N267" s="365"/>
    </row>
    <row r="268" spans="1:14" x14ac:dyDescent="0.25">
      <c r="A268" s="76"/>
      <c r="B268" s="76"/>
      <c r="C268" s="76"/>
      <c r="D268" s="76"/>
      <c r="E268" s="365"/>
      <c r="F268" s="365"/>
      <c r="G268" s="365"/>
      <c r="H268" s="365"/>
      <c r="I268" s="365"/>
      <c r="J268" s="365"/>
      <c r="K268" s="365"/>
      <c r="L268" s="365"/>
      <c r="M268" s="365"/>
      <c r="N268" s="365"/>
    </row>
    <row r="269" spans="1:14" x14ac:dyDescent="0.25">
      <c r="A269" s="76"/>
      <c r="B269" s="76"/>
      <c r="C269" s="76"/>
      <c r="D269" s="76"/>
      <c r="E269" s="365"/>
      <c r="F269" s="365"/>
      <c r="G269" s="365"/>
      <c r="H269" s="365"/>
      <c r="I269" s="365"/>
      <c r="J269" s="365"/>
      <c r="K269" s="365"/>
      <c r="L269" s="365"/>
      <c r="M269" s="365"/>
      <c r="N269" s="365"/>
    </row>
    <row r="270" spans="1:14" x14ac:dyDescent="0.25">
      <c r="A270" s="76"/>
      <c r="B270" s="76"/>
      <c r="C270" s="76"/>
      <c r="D270" s="76"/>
      <c r="E270" s="365"/>
      <c r="F270" s="365"/>
      <c r="G270" s="365"/>
      <c r="H270" s="365"/>
      <c r="I270" s="365"/>
      <c r="J270" s="365"/>
      <c r="K270" s="365"/>
      <c r="L270" s="365"/>
      <c r="M270" s="365"/>
      <c r="N270" s="365"/>
    </row>
    <row r="271" spans="1:14" x14ac:dyDescent="0.25">
      <c r="A271" s="76"/>
      <c r="B271" s="76"/>
      <c r="C271" s="76"/>
      <c r="D271" s="76"/>
      <c r="E271" s="365"/>
      <c r="F271" s="365"/>
      <c r="G271" s="365"/>
      <c r="H271" s="365"/>
      <c r="I271" s="365"/>
      <c r="J271" s="365"/>
      <c r="K271" s="365"/>
      <c r="L271" s="365"/>
      <c r="M271" s="365"/>
      <c r="N271" s="365"/>
    </row>
    <row r="272" spans="1:14" x14ac:dyDescent="0.25">
      <c r="A272" s="76"/>
      <c r="B272" s="76"/>
      <c r="C272" s="76"/>
      <c r="D272" s="76"/>
      <c r="E272" s="365"/>
      <c r="F272" s="365"/>
      <c r="G272" s="365"/>
      <c r="H272" s="365"/>
      <c r="I272" s="365"/>
      <c r="J272" s="365"/>
      <c r="K272" s="365"/>
      <c r="L272" s="365"/>
      <c r="M272" s="365"/>
      <c r="N272" s="365"/>
    </row>
    <row r="273" spans="1:14" x14ac:dyDescent="0.25">
      <c r="A273" s="76"/>
      <c r="B273" s="76"/>
      <c r="C273" s="76"/>
      <c r="D273" s="76"/>
      <c r="E273" s="365"/>
      <c r="F273" s="365"/>
      <c r="G273" s="365"/>
      <c r="H273" s="365"/>
      <c r="I273" s="365"/>
      <c r="J273" s="365"/>
      <c r="K273" s="365"/>
      <c r="L273" s="365"/>
      <c r="M273" s="365"/>
      <c r="N273" s="365"/>
    </row>
    <row r="274" spans="1:14" x14ac:dyDescent="0.25">
      <c r="A274" s="76"/>
      <c r="B274" s="76"/>
      <c r="C274" s="76"/>
      <c r="D274" s="76"/>
      <c r="E274" s="365"/>
      <c r="F274" s="365"/>
      <c r="G274" s="365"/>
      <c r="H274" s="365"/>
      <c r="I274" s="365"/>
      <c r="J274" s="365"/>
      <c r="K274" s="365"/>
      <c r="L274" s="365"/>
      <c r="M274" s="365"/>
      <c r="N274" s="365"/>
    </row>
    <row r="275" spans="1:14" x14ac:dyDescent="0.25">
      <c r="A275" s="76"/>
      <c r="B275" s="76"/>
      <c r="C275" s="76"/>
      <c r="D275" s="76"/>
      <c r="E275" s="365"/>
      <c r="F275" s="365"/>
      <c r="G275" s="365"/>
      <c r="H275" s="365"/>
      <c r="I275" s="365"/>
      <c r="J275" s="365"/>
      <c r="K275" s="365"/>
      <c r="L275" s="365"/>
      <c r="M275" s="365"/>
      <c r="N275" s="365"/>
    </row>
    <row r="276" spans="1:14" x14ac:dyDescent="0.25">
      <c r="A276" s="76"/>
      <c r="B276" s="76"/>
      <c r="C276" s="76"/>
      <c r="D276" s="76"/>
      <c r="E276" s="365"/>
      <c r="F276" s="365"/>
      <c r="G276" s="365"/>
      <c r="H276" s="365"/>
      <c r="I276" s="365"/>
      <c r="J276" s="365"/>
      <c r="K276" s="365"/>
      <c r="L276" s="365"/>
      <c r="M276" s="365"/>
      <c r="N276" s="365"/>
    </row>
    <row r="277" spans="1:14" x14ac:dyDescent="0.25">
      <c r="A277" s="76"/>
      <c r="B277" s="76"/>
      <c r="C277" s="76"/>
      <c r="D277" s="76"/>
      <c r="E277" s="365"/>
      <c r="F277" s="365"/>
      <c r="G277" s="365"/>
      <c r="H277" s="365"/>
      <c r="I277" s="365"/>
      <c r="J277" s="365"/>
      <c r="K277" s="365"/>
      <c r="L277" s="365"/>
      <c r="M277" s="365"/>
      <c r="N277" s="365"/>
    </row>
    <row r="278" spans="1:14" x14ac:dyDescent="0.25">
      <c r="A278" s="76"/>
      <c r="B278" s="76"/>
      <c r="C278" s="76"/>
      <c r="D278" s="76"/>
      <c r="E278" s="365"/>
      <c r="F278" s="365"/>
      <c r="G278" s="365"/>
      <c r="H278" s="365"/>
      <c r="I278" s="365"/>
      <c r="J278" s="365"/>
      <c r="K278" s="365"/>
      <c r="L278" s="365"/>
      <c r="M278" s="365"/>
      <c r="N278" s="365"/>
    </row>
    <row r="279" spans="1:14" x14ac:dyDescent="0.25">
      <c r="A279" s="76"/>
      <c r="B279" s="76"/>
      <c r="C279" s="76"/>
      <c r="D279" s="76"/>
      <c r="E279" s="365"/>
      <c r="F279" s="365"/>
      <c r="G279" s="365"/>
      <c r="H279" s="365"/>
      <c r="I279" s="365"/>
      <c r="J279" s="365"/>
      <c r="K279" s="365"/>
      <c r="L279" s="365"/>
      <c r="M279" s="365"/>
      <c r="N279" s="365"/>
    </row>
    <row r="280" spans="1:14" x14ac:dyDescent="0.25">
      <c r="A280" s="76"/>
      <c r="B280" s="76"/>
      <c r="C280" s="76"/>
      <c r="D280" s="76"/>
      <c r="E280" s="365"/>
      <c r="F280" s="365"/>
      <c r="G280" s="365"/>
      <c r="H280" s="365"/>
      <c r="I280" s="365"/>
      <c r="J280" s="365"/>
      <c r="K280" s="365"/>
      <c r="L280" s="365"/>
      <c r="M280" s="365"/>
      <c r="N280" s="365"/>
    </row>
    <row r="281" spans="1:14" x14ac:dyDescent="0.25">
      <c r="A281" s="76"/>
      <c r="B281" s="76"/>
      <c r="C281" s="76"/>
      <c r="D281" s="76"/>
      <c r="E281" s="365"/>
      <c r="F281" s="365"/>
      <c r="G281" s="365"/>
      <c r="H281" s="365"/>
      <c r="I281" s="365"/>
      <c r="J281" s="365"/>
      <c r="K281" s="365"/>
      <c r="L281" s="365"/>
      <c r="M281" s="365"/>
      <c r="N281" s="365"/>
    </row>
    <row r="282" spans="1:14" x14ac:dyDescent="0.25">
      <c r="A282" s="76"/>
      <c r="B282" s="76"/>
      <c r="C282" s="76"/>
      <c r="D282" s="76"/>
      <c r="E282" s="365"/>
      <c r="F282" s="365"/>
      <c r="G282" s="365"/>
      <c r="H282" s="365"/>
      <c r="I282" s="365"/>
      <c r="J282" s="365"/>
      <c r="K282" s="365"/>
      <c r="L282" s="365"/>
      <c r="M282" s="365"/>
      <c r="N282" s="365"/>
    </row>
    <row r="283" spans="1:14" x14ac:dyDescent="0.25">
      <c r="A283" s="76"/>
      <c r="B283" s="76"/>
      <c r="C283" s="76"/>
      <c r="D283" s="76"/>
      <c r="E283" s="365"/>
      <c r="F283" s="365"/>
      <c r="G283" s="365"/>
      <c r="H283" s="365"/>
      <c r="I283" s="365"/>
      <c r="J283" s="365"/>
      <c r="K283" s="365"/>
      <c r="L283" s="365"/>
      <c r="M283" s="365"/>
      <c r="N283" s="365"/>
    </row>
    <row r="284" spans="1:14" x14ac:dyDescent="0.25">
      <c r="A284" s="76"/>
      <c r="B284" s="76"/>
      <c r="C284" s="76"/>
      <c r="D284" s="76"/>
      <c r="E284" s="365"/>
      <c r="F284" s="365"/>
      <c r="G284" s="365"/>
      <c r="H284" s="365"/>
      <c r="I284" s="365"/>
      <c r="J284" s="365"/>
      <c r="K284" s="365"/>
      <c r="L284" s="365"/>
      <c r="M284" s="365"/>
      <c r="N284" s="365"/>
    </row>
    <row r="285" spans="1:14" x14ac:dyDescent="0.25">
      <c r="A285" s="76"/>
      <c r="B285" s="76"/>
      <c r="C285" s="76"/>
      <c r="D285" s="76"/>
      <c r="E285" s="365"/>
      <c r="F285" s="365"/>
      <c r="G285" s="365"/>
      <c r="H285" s="365"/>
      <c r="I285" s="365"/>
      <c r="J285" s="365"/>
      <c r="K285" s="365"/>
      <c r="L285" s="365"/>
      <c r="M285" s="365"/>
      <c r="N285" s="365"/>
    </row>
    <row r="286" spans="1:14" x14ac:dyDescent="0.25">
      <c r="A286" s="76"/>
      <c r="B286" s="76"/>
      <c r="C286" s="76"/>
      <c r="D286" s="76"/>
      <c r="E286" s="365"/>
      <c r="F286" s="365"/>
      <c r="G286" s="365"/>
      <c r="H286" s="365"/>
      <c r="I286" s="365"/>
      <c r="J286" s="365"/>
      <c r="K286" s="365"/>
      <c r="L286" s="365"/>
      <c r="M286" s="365"/>
      <c r="N286" s="365"/>
    </row>
    <row r="287" spans="1:14" x14ac:dyDescent="0.25">
      <c r="A287" s="76"/>
      <c r="B287" s="76"/>
      <c r="C287" s="76"/>
      <c r="D287" s="76"/>
      <c r="E287" s="365"/>
      <c r="F287" s="365"/>
      <c r="G287" s="365"/>
      <c r="H287" s="365"/>
      <c r="I287" s="365"/>
      <c r="J287" s="365"/>
      <c r="K287" s="365"/>
      <c r="L287" s="365"/>
      <c r="M287" s="365"/>
      <c r="N287" s="365"/>
    </row>
    <row r="288" spans="1:14" x14ac:dyDescent="0.25">
      <c r="A288" s="76"/>
      <c r="B288" s="76"/>
      <c r="C288" s="76"/>
      <c r="D288" s="76"/>
      <c r="E288" s="365"/>
      <c r="F288" s="365"/>
      <c r="G288" s="365"/>
      <c r="H288" s="365"/>
      <c r="I288" s="365"/>
      <c r="J288" s="365"/>
      <c r="K288" s="365"/>
      <c r="L288" s="365"/>
      <c r="M288" s="365"/>
      <c r="N288" s="365"/>
    </row>
    <row r="289" spans="1:14" x14ac:dyDescent="0.25">
      <c r="A289" s="76"/>
      <c r="B289" s="76"/>
      <c r="C289" s="76"/>
      <c r="D289" s="76"/>
      <c r="E289" s="365"/>
      <c r="F289" s="365"/>
      <c r="G289" s="365"/>
      <c r="H289" s="365"/>
      <c r="I289" s="365"/>
      <c r="J289" s="365"/>
      <c r="K289" s="365"/>
      <c r="L289" s="365"/>
      <c r="M289" s="365"/>
      <c r="N289" s="365"/>
    </row>
    <row r="290" spans="1:14" x14ac:dyDescent="0.25">
      <c r="A290" s="76"/>
      <c r="B290" s="76"/>
      <c r="C290" s="76"/>
      <c r="D290" s="76"/>
      <c r="E290" s="365"/>
      <c r="F290" s="365"/>
      <c r="G290" s="365"/>
      <c r="H290" s="365"/>
      <c r="I290" s="365"/>
      <c r="J290" s="365"/>
      <c r="K290" s="365"/>
      <c r="L290" s="365"/>
      <c r="M290" s="365"/>
      <c r="N290" s="365"/>
    </row>
    <row r="291" spans="1:14" x14ac:dyDescent="0.25">
      <c r="A291" s="76"/>
      <c r="B291" s="76"/>
      <c r="C291" s="76"/>
      <c r="D291" s="76"/>
      <c r="E291" s="365"/>
      <c r="F291" s="365"/>
      <c r="G291" s="365"/>
      <c r="H291" s="365"/>
      <c r="I291" s="365"/>
      <c r="J291" s="365"/>
      <c r="K291" s="365"/>
      <c r="L291" s="365"/>
      <c r="M291" s="365"/>
      <c r="N291" s="365"/>
    </row>
    <row r="292" spans="1:14" x14ac:dyDescent="0.25">
      <c r="A292" s="76"/>
      <c r="B292" s="76"/>
      <c r="C292" s="76"/>
      <c r="D292" s="76"/>
      <c r="E292" s="365"/>
      <c r="F292" s="365"/>
      <c r="G292" s="365"/>
      <c r="H292" s="365"/>
      <c r="I292" s="365"/>
      <c r="J292" s="365"/>
      <c r="K292" s="365"/>
      <c r="L292" s="365"/>
      <c r="M292" s="365"/>
      <c r="N292" s="365"/>
    </row>
    <row r="293" spans="1:14" x14ac:dyDescent="0.25">
      <c r="A293" s="76"/>
      <c r="B293" s="76"/>
      <c r="C293" s="76"/>
      <c r="D293" s="76"/>
      <c r="E293" s="365"/>
      <c r="F293" s="365"/>
      <c r="G293" s="365"/>
      <c r="H293" s="365"/>
      <c r="I293" s="365"/>
      <c r="J293" s="365"/>
      <c r="K293" s="365"/>
      <c r="L293" s="365"/>
      <c r="M293" s="365"/>
      <c r="N293" s="365"/>
    </row>
    <row r="294" spans="1:14" x14ac:dyDescent="0.25">
      <c r="A294" s="76"/>
      <c r="B294" s="76"/>
      <c r="C294" s="76"/>
      <c r="D294" s="76"/>
      <c r="E294" s="365"/>
      <c r="F294" s="365"/>
      <c r="G294" s="365"/>
      <c r="H294" s="365"/>
      <c r="I294" s="365"/>
      <c r="J294" s="365"/>
      <c r="K294" s="365"/>
      <c r="L294" s="365"/>
      <c r="M294" s="365"/>
      <c r="N294" s="365"/>
    </row>
    <row r="295" spans="1:14" x14ac:dyDescent="0.25">
      <c r="A295" s="76"/>
      <c r="B295" s="76"/>
      <c r="C295" s="76"/>
      <c r="D295" s="76"/>
      <c r="E295" s="365"/>
      <c r="F295" s="365"/>
      <c r="G295" s="365"/>
      <c r="H295" s="365"/>
      <c r="I295" s="365"/>
      <c r="J295" s="365"/>
      <c r="K295" s="365"/>
      <c r="L295" s="365"/>
      <c r="M295" s="365"/>
      <c r="N295" s="365"/>
    </row>
    <row r="296" spans="1:14" x14ac:dyDescent="0.25">
      <c r="A296" s="76"/>
      <c r="B296" s="76"/>
      <c r="C296" s="76"/>
      <c r="D296" s="76"/>
      <c r="E296" s="365"/>
      <c r="F296" s="365"/>
      <c r="G296" s="365"/>
      <c r="H296" s="365"/>
      <c r="I296" s="365"/>
      <c r="J296" s="365"/>
      <c r="K296" s="365"/>
      <c r="L296" s="365"/>
      <c r="M296" s="365"/>
      <c r="N296" s="365"/>
    </row>
    <row r="297" spans="1:14" x14ac:dyDescent="0.25">
      <c r="A297" s="76"/>
      <c r="B297" s="76"/>
      <c r="C297" s="76"/>
      <c r="D297" s="76"/>
      <c r="E297" s="365"/>
      <c r="F297" s="365"/>
      <c r="G297" s="365"/>
      <c r="H297" s="365"/>
      <c r="I297" s="365"/>
      <c r="J297" s="365"/>
      <c r="K297" s="365"/>
      <c r="L297" s="365"/>
      <c r="M297" s="365"/>
      <c r="N297" s="365"/>
    </row>
    <row r="298" spans="1:14" x14ac:dyDescent="0.25">
      <c r="A298" s="76"/>
      <c r="B298" s="76"/>
      <c r="C298" s="76"/>
      <c r="D298" s="76"/>
      <c r="E298" s="365"/>
      <c r="F298" s="365"/>
      <c r="G298" s="365"/>
      <c r="H298" s="365"/>
      <c r="I298" s="365"/>
      <c r="J298" s="365"/>
      <c r="K298" s="365"/>
      <c r="L298" s="365"/>
      <c r="M298" s="365"/>
      <c r="N298" s="365"/>
    </row>
    <row r="299" spans="1:14" x14ac:dyDescent="0.25">
      <c r="A299" s="76"/>
      <c r="B299" s="76"/>
      <c r="C299" s="76"/>
      <c r="D299" s="76"/>
      <c r="E299" s="365"/>
      <c r="F299" s="365"/>
      <c r="G299" s="365"/>
      <c r="H299" s="365"/>
      <c r="I299" s="365"/>
      <c r="J299" s="365"/>
      <c r="K299" s="365"/>
      <c r="L299" s="365"/>
      <c r="M299" s="365"/>
      <c r="N299" s="365"/>
    </row>
    <row r="300" spans="1:14" x14ac:dyDescent="0.25">
      <c r="A300" s="76"/>
      <c r="B300" s="76"/>
      <c r="C300" s="76"/>
      <c r="D300" s="76"/>
      <c r="E300" s="365"/>
      <c r="F300" s="365"/>
      <c r="G300" s="365"/>
      <c r="H300" s="365"/>
      <c r="I300" s="365"/>
      <c r="J300" s="365"/>
      <c r="K300" s="365"/>
      <c r="L300" s="365"/>
      <c r="M300" s="365"/>
      <c r="N300" s="365"/>
    </row>
    <row r="301" spans="1:14" x14ac:dyDescent="0.25">
      <c r="A301" s="76"/>
      <c r="B301" s="76"/>
      <c r="C301" s="76"/>
      <c r="D301" s="76"/>
      <c r="E301" s="365"/>
      <c r="F301" s="365"/>
      <c r="G301" s="365"/>
      <c r="H301" s="365"/>
      <c r="I301" s="365"/>
      <c r="J301" s="365"/>
      <c r="K301" s="365"/>
      <c r="L301" s="365"/>
      <c r="M301" s="365"/>
      <c r="N301" s="365"/>
    </row>
    <row r="302" spans="1:14" x14ac:dyDescent="0.25">
      <c r="A302" s="76"/>
      <c r="B302" s="76"/>
      <c r="C302" s="76"/>
      <c r="D302" s="76"/>
      <c r="E302" s="365"/>
      <c r="F302" s="365"/>
      <c r="G302" s="365"/>
      <c r="H302" s="365"/>
      <c r="I302" s="365"/>
      <c r="J302" s="365"/>
      <c r="K302" s="365"/>
      <c r="L302" s="365"/>
      <c r="M302" s="365"/>
      <c r="N302" s="365"/>
    </row>
    <row r="303" spans="1:14" x14ac:dyDescent="0.25">
      <c r="A303" s="76"/>
      <c r="B303" s="76"/>
      <c r="C303" s="76"/>
      <c r="D303" s="76"/>
      <c r="E303" s="365"/>
      <c r="F303" s="365"/>
      <c r="G303" s="365"/>
      <c r="H303" s="365"/>
      <c r="I303" s="365"/>
      <c r="J303" s="365"/>
      <c r="K303" s="365"/>
      <c r="L303" s="365"/>
      <c r="M303" s="365"/>
      <c r="N303" s="365"/>
    </row>
    <row r="304" spans="1:14" x14ac:dyDescent="0.25">
      <c r="A304" s="76"/>
      <c r="B304" s="76"/>
      <c r="C304" s="76"/>
      <c r="D304" s="76"/>
      <c r="E304" s="365"/>
      <c r="F304" s="365"/>
      <c r="G304" s="365"/>
      <c r="H304" s="365"/>
      <c r="I304" s="365"/>
      <c r="J304" s="365"/>
      <c r="K304" s="365"/>
      <c r="L304" s="365"/>
      <c r="M304" s="365"/>
      <c r="N304" s="365"/>
    </row>
    <row r="305" spans="1:14" x14ac:dyDescent="0.25">
      <c r="A305" s="76"/>
      <c r="B305" s="76"/>
      <c r="C305" s="76"/>
      <c r="D305" s="76"/>
      <c r="E305" s="365"/>
      <c r="F305" s="365"/>
      <c r="G305" s="365"/>
      <c r="H305" s="365"/>
      <c r="I305" s="365"/>
      <c r="J305" s="365"/>
      <c r="K305" s="365"/>
      <c r="L305" s="365"/>
      <c r="M305" s="365"/>
      <c r="N305" s="365"/>
    </row>
    <row r="306" spans="1:14" x14ac:dyDescent="0.25">
      <c r="A306" s="76"/>
      <c r="B306" s="76"/>
      <c r="C306" s="76"/>
      <c r="D306" s="76"/>
      <c r="E306" s="365"/>
      <c r="F306" s="365"/>
      <c r="G306" s="365"/>
      <c r="H306" s="365"/>
      <c r="I306" s="365"/>
      <c r="J306" s="365"/>
      <c r="K306" s="365"/>
      <c r="L306" s="365"/>
      <c r="M306" s="365"/>
      <c r="N306" s="365"/>
    </row>
    <row r="307" spans="1:14" x14ac:dyDescent="0.25">
      <c r="A307" s="76"/>
      <c r="B307" s="76"/>
      <c r="C307" s="76"/>
      <c r="D307" s="76"/>
      <c r="E307" s="365"/>
      <c r="F307" s="365"/>
      <c r="G307" s="365"/>
      <c r="H307" s="365"/>
      <c r="I307" s="365"/>
      <c r="J307" s="365"/>
      <c r="K307" s="365"/>
      <c r="L307" s="365"/>
      <c r="M307" s="365"/>
      <c r="N307" s="365"/>
    </row>
    <row r="308" spans="1:14" x14ac:dyDescent="0.25">
      <c r="A308" s="76"/>
      <c r="B308" s="76"/>
      <c r="C308" s="76"/>
      <c r="D308" s="76"/>
      <c r="E308" s="365"/>
      <c r="F308" s="365"/>
      <c r="G308" s="365"/>
      <c r="H308" s="365"/>
      <c r="I308" s="365"/>
      <c r="J308" s="365"/>
      <c r="K308" s="365"/>
      <c r="L308" s="365"/>
      <c r="M308" s="365"/>
      <c r="N308" s="365"/>
    </row>
    <row r="309" spans="1:14" x14ac:dyDescent="0.25">
      <c r="A309" s="76"/>
      <c r="B309" s="76"/>
      <c r="C309" s="76"/>
      <c r="D309" s="76"/>
      <c r="E309" s="365"/>
      <c r="F309" s="365"/>
      <c r="G309" s="365"/>
      <c r="H309" s="365"/>
      <c r="I309" s="365"/>
      <c r="J309" s="365"/>
      <c r="K309" s="365"/>
      <c r="L309" s="365"/>
      <c r="M309" s="365"/>
      <c r="N309" s="365"/>
    </row>
    <row r="310" spans="1:14" x14ac:dyDescent="0.25">
      <c r="A310" s="76"/>
      <c r="B310" s="76"/>
      <c r="C310" s="76"/>
      <c r="D310" s="76"/>
      <c r="E310" s="365"/>
      <c r="F310" s="365"/>
      <c r="G310" s="365"/>
      <c r="H310" s="365"/>
      <c r="I310" s="365"/>
      <c r="J310" s="365"/>
      <c r="K310" s="365"/>
      <c r="L310" s="365"/>
      <c r="M310" s="365"/>
      <c r="N310" s="365"/>
    </row>
    <row r="311" spans="1:14" x14ac:dyDescent="0.25">
      <c r="A311" s="76"/>
      <c r="B311" s="76"/>
      <c r="C311" s="76"/>
      <c r="D311" s="76"/>
      <c r="E311" s="365"/>
      <c r="F311" s="365"/>
      <c r="G311" s="365"/>
      <c r="H311" s="365"/>
      <c r="I311" s="365"/>
      <c r="J311" s="365"/>
      <c r="K311" s="365"/>
      <c r="L311" s="365"/>
      <c r="M311" s="365"/>
      <c r="N311" s="365"/>
    </row>
    <row r="312" spans="1:14" x14ac:dyDescent="0.25">
      <c r="A312" s="76"/>
      <c r="B312" s="76"/>
      <c r="C312" s="76"/>
      <c r="D312" s="76"/>
      <c r="E312" s="365"/>
      <c r="F312" s="365"/>
      <c r="G312" s="365"/>
      <c r="H312" s="365"/>
      <c r="I312" s="365"/>
      <c r="J312" s="365"/>
      <c r="K312" s="365"/>
      <c r="L312" s="365"/>
      <c r="M312" s="365"/>
      <c r="N312" s="365"/>
    </row>
    <row r="313" spans="1:14" x14ac:dyDescent="0.25">
      <c r="A313" s="76"/>
      <c r="B313" s="76"/>
      <c r="C313" s="76"/>
      <c r="D313" s="76"/>
      <c r="E313" s="365"/>
      <c r="F313" s="365"/>
      <c r="G313" s="365"/>
      <c r="H313" s="365"/>
      <c r="I313" s="365"/>
      <c r="J313" s="365"/>
      <c r="K313" s="365"/>
      <c r="L313" s="365"/>
      <c r="M313" s="365"/>
      <c r="N313" s="365"/>
    </row>
    <row r="314" spans="1:14" x14ac:dyDescent="0.25">
      <c r="A314" s="76"/>
      <c r="B314" s="76"/>
      <c r="C314" s="76"/>
      <c r="D314" s="76"/>
      <c r="E314" s="365"/>
      <c r="F314" s="365"/>
      <c r="G314" s="365"/>
      <c r="H314" s="365"/>
      <c r="I314" s="365"/>
      <c r="J314" s="365"/>
      <c r="K314" s="365"/>
      <c r="L314" s="365"/>
      <c r="M314" s="365"/>
      <c r="N314" s="365"/>
    </row>
    <row r="315" spans="1:14" x14ac:dyDescent="0.25">
      <c r="A315" s="76"/>
      <c r="B315" s="76"/>
      <c r="C315" s="76"/>
      <c r="D315" s="76"/>
      <c r="E315" s="365"/>
      <c r="F315" s="365"/>
      <c r="G315" s="365"/>
      <c r="H315" s="365"/>
      <c r="I315" s="365"/>
      <c r="J315" s="365"/>
      <c r="K315" s="365"/>
      <c r="L315" s="365"/>
      <c r="M315" s="365"/>
      <c r="N315" s="365"/>
    </row>
    <row r="316" spans="1:14" x14ac:dyDescent="0.25">
      <c r="A316" s="76"/>
      <c r="B316" s="76"/>
      <c r="C316" s="76"/>
      <c r="D316" s="76"/>
      <c r="E316" s="365"/>
      <c r="F316" s="365"/>
      <c r="G316" s="365"/>
      <c r="H316" s="365"/>
      <c r="I316" s="365"/>
      <c r="J316" s="365"/>
      <c r="K316" s="365"/>
      <c r="L316" s="365"/>
      <c r="M316" s="365"/>
      <c r="N316" s="365"/>
    </row>
    <row r="317" spans="1:14" x14ac:dyDescent="0.25">
      <c r="A317" s="76"/>
      <c r="B317" s="76"/>
      <c r="C317" s="76"/>
      <c r="D317" s="76"/>
      <c r="E317" s="365"/>
      <c r="F317" s="365"/>
      <c r="G317" s="365"/>
      <c r="H317" s="365"/>
      <c r="I317" s="365"/>
      <c r="J317" s="365"/>
      <c r="K317" s="365"/>
      <c r="L317" s="365"/>
      <c r="M317" s="365"/>
      <c r="N317" s="365"/>
    </row>
    <row r="318" spans="1:14" x14ac:dyDescent="0.25">
      <c r="A318" s="76"/>
      <c r="B318" s="76"/>
      <c r="C318" s="76"/>
      <c r="D318" s="76"/>
      <c r="E318" s="365"/>
      <c r="F318" s="365"/>
      <c r="G318" s="365"/>
      <c r="H318" s="365"/>
      <c r="I318" s="365"/>
      <c r="J318" s="365"/>
      <c r="K318" s="365"/>
      <c r="L318" s="365"/>
      <c r="M318" s="365"/>
      <c r="N318" s="365"/>
    </row>
    <row r="319" spans="1:14" x14ac:dyDescent="0.25">
      <c r="A319" s="76"/>
      <c r="B319" s="76"/>
      <c r="C319" s="76"/>
      <c r="D319" s="76"/>
      <c r="E319" s="365"/>
      <c r="F319" s="365"/>
      <c r="G319" s="365"/>
      <c r="H319" s="365"/>
      <c r="I319" s="365"/>
      <c r="J319" s="365"/>
      <c r="K319" s="365"/>
      <c r="L319" s="365"/>
      <c r="M319" s="365"/>
      <c r="N319" s="365"/>
    </row>
    <row r="320" spans="1:14" x14ac:dyDescent="0.25">
      <c r="A320" s="76"/>
      <c r="B320" s="76"/>
      <c r="C320" s="76"/>
      <c r="D320" s="76"/>
      <c r="E320" s="365"/>
      <c r="F320" s="365"/>
      <c r="G320" s="365"/>
      <c r="H320" s="365"/>
      <c r="I320" s="365"/>
      <c r="J320" s="365"/>
      <c r="K320" s="365"/>
      <c r="L320" s="365"/>
      <c r="M320" s="365"/>
      <c r="N320" s="365"/>
    </row>
    <row r="321" spans="1:14" x14ac:dyDescent="0.25">
      <c r="A321" s="76"/>
      <c r="B321" s="76"/>
      <c r="C321" s="76"/>
      <c r="D321" s="76"/>
      <c r="E321" s="365"/>
      <c r="F321" s="365"/>
      <c r="G321" s="365"/>
      <c r="H321" s="365"/>
      <c r="I321" s="365"/>
      <c r="J321" s="365"/>
      <c r="K321" s="365"/>
      <c r="L321" s="365"/>
      <c r="M321" s="365"/>
      <c r="N321" s="365"/>
    </row>
    <row r="322" spans="1:14" x14ac:dyDescent="0.25">
      <c r="A322" s="76"/>
      <c r="B322" s="76"/>
      <c r="C322" s="76"/>
      <c r="D322" s="76"/>
      <c r="E322" s="365"/>
      <c r="F322" s="365"/>
      <c r="G322" s="365"/>
      <c r="H322" s="365"/>
      <c r="I322" s="365"/>
      <c r="J322" s="365"/>
      <c r="K322" s="365"/>
      <c r="L322" s="365"/>
      <c r="M322" s="365"/>
      <c r="N322" s="365"/>
    </row>
    <row r="323" spans="1:14" x14ac:dyDescent="0.25">
      <c r="A323" s="365"/>
      <c r="B323" s="365"/>
      <c r="C323" s="365"/>
      <c r="D323" s="365"/>
      <c r="E323" s="365"/>
      <c r="F323" s="365"/>
      <c r="G323" s="365"/>
      <c r="H323" s="365"/>
      <c r="I323" s="365"/>
      <c r="J323" s="365"/>
      <c r="K323" s="365"/>
      <c r="L323" s="365"/>
      <c r="M323" s="365"/>
      <c r="N323" s="365"/>
    </row>
    <row r="324" spans="1:14" x14ac:dyDescent="0.25">
      <c r="A324" s="365"/>
      <c r="B324" s="365"/>
      <c r="C324" s="365"/>
      <c r="D324" s="365"/>
      <c r="E324" s="365"/>
      <c r="F324" s="365"/>
      <c r="G324" s="365"/>
      <c r="H324" s="365"/>
      <c r="I324" s="365"/>
      <c r="J324" s="365"/>
      <c r="K324" s="365"/>
      <c r="L324" s="365"/>
      <c r="M324" s="365"/>
      <c r="N324" s="365"/>
    </row>
    <row r="325" spans="1:14" x14ac:dyDescent="0.25">
      <c r="A325" s="365"/>
      <c r="B325" s="365"/>
      <c r="C325" s="365"/>
      <c r="D325" s="365"/>
      <c r="E325" s="365"/>
      <c r="F325" s="365"/>
      <c r="G325" s="365"/>
      <c r="H325" s="365"/>
      <c r="I325" s="365"/>
      <c r="J325" s="365"/>
      <c r="K325" s="365"/>
      <c r="L325" s="365"/>
      <c r="M325" s="365"/>
      <c r="N325" s="365"/>
    </row>
  </sheetData>
  <mergeCells count="78">
    <mergeCell ref="A5:D5"/>
    <mergeCell ref="A1:D1"/>
    <mergeCell ref="A2:D2"/>
    <mergeCell ref="A3:D3"/>
    <mergeCell ref="A4:B4"/>
    <mergeCell ref="C4:D4"/>
    <mergeCell ref="B25:C25"/>
    <mergeCell ref="A6:D6"/>
    <mergeCell ref="B7:C7"/>
    <mergeCell ref="B8:C8"/>
    <mergeCell ref="B9:C9"/>
    <mergeCell ref="B10:C10"/>
    <mergeCell ref="B11:C11"/>
    <mergeCell ref="B12:C12"/>
    <mergeCell ref="A13:D13"/>
    <mergeCell ref="A14:D14"/>
    <mergeCell ref="A15:D15"/>
    <mergeCell ref="A16:D16"/>
    <mergeCell ref="A51:D51"/>
    <mergeCell ref="A26:D26"/>
    <mergeCell ref="A27:D27"/>
    <mergeCell ref="A28:D28"/>
    <mergeCell ref="A34:B34"/>
    <mergeCell ref="A35:D35"/>
    <mergeCell ref="A36:D36"/>
    <mergeCell ref="A37:D37"/>
    <mergeCell ref="A38:D38"/>
    <mergeCell ref="A39:D39"/>
    <mergeCell ref="A49:B49"/>
    <mergeCell ref="A50:D50"/>
    <mergeCell ref="B74:C74"/>
    <mergeCell ref="A52:D52"/>
    <mergeCell ref="A53:D53"/>
    <mergeCell ref="A54:D54"/>
    <mergeCell ref="A66:B66"/>
    <mergeCell ref="A67:D67"/>
    <mergeCell ref="A68:D68"/>
    <mergeCell ref="A69:D69"/>
    <mergeCell ref="A70:D70"/>
    <mergeCell ref="A71:D71"/>
    <mergeCell ref="B72:C72"/>
    <mergeCell ref="B73:C73"/>
    <mergeCell ref="B101:C101"/>
    <mergeCell ref="B75:C75"/>
    <mergeCell ref="A76:C76"/>
    <mergeCell ref="A77:D77"/>
    <mergeCell ref="A85:B85"/>
    <mergeCell ref="A86:D86"/>
    <mergeCell ref="A88:D88"/>
    <mergeCell ref="A89:D89"/>
    <mergeCell ref="A90:D90"/>
    <mergeCell ref="A98:B98"/>
    <mergeCell ref="A99:D99"/>
    <mergeCell ref="B100:C100"/>
    <mergeCell ref="A120:D120"/>
    <mergeCell ref="B102:C102"/>
    <mergeCell ref="B103:C103"/>
    <mergeCell ref="B104:C104"/>
    <mergeCell ref="B105:C105"/>
    <mergeCell ref="A106:D106"/>
    <mergeCell ref="A107:D107"/>
    <mergeCell ref="A108:D108"/>
    <mergeCell ref="B109:D109"/>
    <mergeCell ref="A113:B113"/>
    <mergeCell ref="A118:B118"/>
    <mergeCell ref="A119:C119"/>
    <mergeCell ref="A132:C132"/>
    <mergeCell ref="A121:D121"/>
    <mergeCell ref="A122:D122"/>
    <mergeCell ref="A123:D123"/>
    <mergeCell ref="A124:D124"/>
    <mergeCell ref="B125:C125"/>
    <mergeCell ref="B126:C126"/>
    <mergeCell ref="B127:C127"/>
    <mergeCell ref="B128:C128"/>
    <mergeCell ref="B129:C129"/>
    <mergeCell ref="A130:C130"/>
    <mergeCell ref="B131:C131"/>
  </mergeCells>
  <printOptions horizontalCentered="1"/>
  <pageMargins left="0.43307086614173229" right="0.43307086614173229" top="0.9055118110236221" bottom="0.70866141732283472" header="0.31496062992125984" footer="0.31496062992125984"/>
  <pageSetup paperSize="9" scale="83" fitToHeight="0" orientation="portrait" r:id="rId1"/>
  <headerFooter alignWithMargins="0"/>
  <rowBreaks count="1" manualBreakCount="1">
    <brk id="50" max="16383" man="1"/>
  </row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25"/>
  <sheetViews>
    <sheetView topLeftCell="A52" zoomScaleNormal="100" zoomScaleSheetLayoutView="100" workbookViewId="0">
      <selection activeCell="A52" sqref="A1:XFD1048576"/>
    </sheetView>
  </sheetViews>
  <sheetFormatPr defaultColWidth="9.140625" defaultRowHeight="15" x14ac:dyDescent="0.25"/>
  <cols>
    <col min="1" max="1" width="15.28515625" style="364" customWidth="1"/>
    <col min="2" max="2" width="56.7109375" style="364" customWidth="1"/>
    <col min="3" max="3" width="13.42578125" style="364" customWidth="1"/>
    <col min="4" max="4" width="26.85546875" style="364" customWidth="1"/>
    <col min="5" max="5" width="43.5703125" style="364" bestFit="1" customWidth="1"/>
    <col min="6" max="6" width="25.85546875" style="364" bestFit="1" customWidth="1"/>
    <col min="7" max="7" width="112.42578125" style="364" customWidth="1"/>
    <col min="8" max="8" width="9.140625" style="364"/>
    <col min="9" max="9" width="16.140625" style="364" bestFit="1" customWidth="1"/>
    <col min="10" max="16384" width="9.140625" style="364"/>
  </cols>
  <sheetData>
    <row r="1" spans="1:14" ht="15" customHeight="1" x14ac:dyDescent="0.25">
      <c r="A1" s="620" t="s">
        <v>586</v>
      </c>
      <c r="B1" s="620"/>
      <c r="C1" s="620"/>
      <c r="D1" s="620"/>
      <c r="E1" s="28"/>
      <c r="F1" s="365"/>
      <c r="G1" s="365"/>
      <c r="H1" s="365"/>
      <c r="I1" s="365"/>
      <c r="J1" s="365"/>
      <c r="K1" s="365"/>
      <c r="L1" s="365"/>
      <c r="M1" s="365"/>
      <c r="N1" s="365"/>
    </row>
    <row r="2" spans="1:14" ht="15" customHeight="1" thickBot="1" x14ac:dyDescent="0.3">
      <c r="A2" s="620" t="s">
        <v>399</v>
      </c>
      <c r="B2" s="620"/>
      <c r="C2" s="620"/>
      <c r="D2" s="620"/>
      <c r="E2" s="365"/>
      <c r="F2" s="365"/>
      <c r="G2" s="365"/>
      <c r="H2" s="365"/>
      <c r="I2" s="365"/>
      <c r="J2" s="365"/>
      <c r="K2" s="365"/>
      <c r="L2" s="365"/>
      <c r="M2" s="365"/>
      <c r="N2" s="365"/>
    </row>
    <row r="3" spans="1:14" ht="21.75" customHeight="1" x14ac:dyDescent="0.25">
      <c r="A3" s="621" t="s">
        <v>95</v>
      </c>
      <c r="B3" s="622"/>
      <c r="C3" s="622"/>
      <c r="D3" s="623"/>
      <c r="E3" s="365"/>
      <c r="F3" s="365"/>
      <c r="G3" s="365"/>
      <c r="H3" s="365"/>
      <c r="I3" s="365"/>
      <c r="J3" s="365"/>
      <c r="K3" s="365"/>
      <c r="L3" s="365"/>
      <c r="M3" s="365"/>
      <c r="N3" s="365"/>
    </row>
    <row r="4" spans="1:14" x14ac:dyDescent="0.25">
      <c r="A4" s="624" t="s">
        <v>365</v>
      </c>
      <c r="B4" s="625"/>
      <c r="C4" s="626" t="s">
        <v>366</v>
      </c>
      <c r="D4" s="625"/>
      <c r="E4" s="365"/>
      <c r="F4" s="365"/>
      <c r="G4" s="365"/>
      <c r="H4" s="365"/>
      <c r="I4" s="365"/>
      <c r="J4" s="365"/>
      <c r="K4" s="365"/>
      <c r="L4" s="365"/>
      <c r="M4" s="365"/>
      <c r="N4" s="365"/>
    </row>
    <row r="5" spans="1:14" x14ac:dyDescent="0.25">
      <c r="A5" s="618" t="s">
        <v>316</v>
      </c>
      <c r="B5" s="590"/>
      <c r="C5" s="590"/>
      <c r="D5" s="619"/>
      <c r="E5" s="365"/>
      <c r="F5" s="365"/>
      <c r="G5" s="365"/>
      <c r="H5" s="365"/>
      <c r="I5" s="365"/>
      <c r="J5" s="365"/>
      <c r="K5" s="365"/>
      <c r="L5" s="365"/>
      <c r="M5" s="365"/>
      <c r="N5" s="365"/>
    </row>
    <row r="6" spans="1:14" ht="15.75" x14ac:dyDescent="0.25">
      <c r="A6" s="606" t="s">
        <v>317</v>
      </c>
      <c r="B6" s="607"/>
      <c r="C6" s="607"/>
      <c r="D6" s="608"/>
      <c r="E6" s="365"/>
      <c r="H6" s="365"/>
      <c r="I6" s="365"/>
      <c r="J6" s="365"/>
      <c r="K6" s="365"/>
      <c r="L6" s="365"/>
      <c r="M6" s="365"/>
      <c r="N6" s="365"/>
    </row>
    <row r="7" spans="1:14" x14ac:dyDescent="0.25">
      <c r="A7" s="401">
        <v>1</v>
      </c>
      <c r="B7" s="609" t="s">
        <v>318</v>
      </c>
      <c r="C7" s="609"/>
      <c r="D7" s="293" t="s">
        <v>327</v>
      </c>
      <c r="E7" s="365"/>
      <c r="H7" s="365"/>
      <c r="I7" s="365"/>
      <c r="J7" s="365"/>
      <c r="K7" s="365"/>
      <c r="L7" s="365"/>
      <c r="M7" s="365"/>
      <c r="N7" s="365"/>
    </row>
    <row r="8" spans="1:14" x14ac:dyDescent="0.25">
      <c r="A8" s="401">
        <v>2</v>
      </c>
      <c r="B8" s="609" t="s">
        <v>320</v>
      </c>
      <c r="C8" s="609"/>
      <c r="D8" s="269" t="s">
        <v>328</v>
      </c>
      <c r="E8" s="365"/>
      <c r="H8" s="365"/>
      <c r="I8" s="365"/>
      <c r="J8" s="365"/>
      <c r="K8" s="365"/>
      <c r="L8" s="365"/>
      <c r="M8" s="365"/>
      <c r="N8" s="365"/>
    </row>
    <row r="9" spans="1:14" x14ac:dyDescent="0.25">
      <c r="A9" s="401">
        <v>3</v>
      </c>
      <c r="B9" s="610" t="s">
        <v>18</v>
      </c>
      <c r="C9" s="610"/>
      <c r="D9" s="252">
        <v>0</v>
      </c>
      <c r="E9" s="365"/>
      <c r="H9" s="365"/>
      <c r="I9" s="365"/>
      <c r="J9" s="365"/>
      <c r="K9" s="365"/>
      <c r="L9" s="365"/>
      <c r="M9" s="365"/>
      <c r="N9" s="365"/>
    </row>
    <row r="10" spans="1:14" x14ac:dyDescent="0.25">
      <c r="A10" s="401">
        <v>4</v>
      </c>
      <c r="B10" s="610" t="s">
        <v>322</v>
      </c>
      <c r="C10" s="610"/>
      <c r="D10" s="269" t="s">
        <v>330</v>
      </c>
      <c r="E10" s="365"/>
      <c r="H10" s="365"/>
      <c r="I10" s="365"/>
      <c r="J10" s="365"/>
      <c r="K10" s="365"/>
      <c r="L10" s="365"/>
      <c r="M10" s="365"/>
      <c r="N10" s="365"/>
    </row>
    <row r="11" spans="1:14" x14ac:dyDescent="0.25">
      <c r="A11" s="401">
        <v>5</v>
      </c>
      <c r="B11" s="611" t="s">
        <v>323</v>
      </c>
      <c r="C11" s="611"/>
      <c r="D11" s="269" t="s">
        <v>393</v>
      </c>
      <c r="E11" s="365"/>
      <c r="H11" s="365"/>
      <c r="I11" s="365"/>
      <c r="J11" s="365"/>
      <c r="K11" s="365"/>
      <c r="L11" s="365"/>
      <c r="M11" s="365"/>
      <c r="N11" s="365"/>
    </row>
    <row r="12" spans="1:14" x14ac:dyDescent="0.25">
      <c r="A12" s="401">
        <v>6</v>
      </c>
      <c r="B12" s="566" t="s">
        <v>324</v>
      </c>
      <c r="C12" s="566"/>
      <c r="D12" s="294">
        <v>44927</v>
      </c>
      <c r="E12" s="365"/>
      <c r="H12" s="365"/>
      <c r="I12" s="365"/>
      <c r="J12" s="365"/>
      <c r="K12" s="365"/>
      <c r="L12" s="365"/>
      <c r="M12" s="365"/>
      <c r="N12" s="365"/>
    </row>
    <row r="13" spans="1:14" x14ac:dyDescent="0.25">
      <c r="A13" s="612"/>
      <c r="B13" s="613"/>
      <c r="C13" s="613"/>
      <c r="D13" s="614"/>
      <c r="E13" s="365"/>
      <c r="H13" s="365"/>
      <c r="I13" s="365"/>
      <c r="J13" s="365"/>
      <c r="K13" s="365"/>
      <c r="L13" s="365"/>
      <c r="M13" s="365"/>
      <c r="N13" s="365"/>
    </row>
    <row r="14" spans="1:14" x14ac:dyDescent="0.25">
      <c r="A14" s="556" t="s">
        <v>325</v>
      </c>
      <c r="B14" s="557"/>
      <c r="C14" s="557"/>
      <c r="D14" s="558"/>
      <c r="E14" s="365"/>
      <c r="H14" s="365"/>
      <c r="I14" s="365"/>
      <c r="J14" s="365"/>
      <c r="K14" s="365"/>
      <c r="L14" s="365"/>
      <c r="M14" s="365"/>
      <c r="N14" s="365"/>
    </row>
    <row r="15" spans="1:14" x14ac:dyDescent="0.25">
      <c r="A15" s="556" t="s">
        <v>326</v>
      </c>
      <c r="B15" s="557"/>
      <c r="C15" s="557"/>
      <c r="D15" s="558"/>
      <c r="E15" s="365"/>
      <c r="H15" s="365"/>
      <c r="I15" s="365"/>
      <c r="J15" s="365"/>
      <c r="K15" s="365"/>
      <c r="L15" s="365"/>
      <c r="M15" s="365"/>
      <c r="N15" s="365"/>
    </row>
    <row r="16" spans="1:14" x14ac:dyDescent="0.25">
      <c r="A16" s="615"/>
      <c r="B16" s="616"/>
      <c r="C16" s="616"/>
      <c r="D16" s="617"/>
      <c r="E16" s="365"/>
      <c r="F16" s="365"/>
      <c r="G16" s="365"/>
      <c r="H16" s="365"/>
      <c r="I16" s="365"/>
      <c r="J16" s="365"/>
      <c r="K16" s="365"/>
      <c r="L16" s="365"/>
      <c r="M16" s="365"/>
      <c r="N16" s="365"/>
    </row>
    <row r="17" spans="1:14" x14ac:dyDescent="0.25">
      <c r="A17" s="261" t="s">
        <v>31</v>
      </c>
      <c r="B17" s="399" t="s">
        <v>24</v>
      </c>
      <c r="C17" s="403" t="s">
        <v>4</v>
      </c>
      <c r="D17" s="263" t="s">
        <v>5</v>
      </c>
      <c r="E17" s="365"/>
      <c r="F17" s="77"/>
      <c r="G17" s="365"/>
      <c r="H17" s="365"/>
      <c r="I17" s="365"/>
      <c r="J17" s="365"/>
      <c r="K17" s="365"/>
      <c r="L17" s="365"/>
      <c r="M17" s="365"/>
      <c r="N17" s="365"/>
    </row>
    <row r="18" spans="1:14" x14ac:dyDescent="0.25">
      <c r="A18" s="401" t="s">
        <v>0</v>
      </c>
      <c r="B18" s="272" t="s">
        <v>40</v>
      </c>
      <c r="C18" s="402">
        <v>1</v>
      </c>
      <c r="D18" s="274">
        <f>D9</f>
        <v>0</v>
      </c>
      <c r="E18" s="365"/>
      <c r="F18" s="365"/>
      <c r="G18" s="365"/>
      <c r="H18" s="365"/>
      <c r="I18" s="365"/>
      <c r="J18" s="365"/>
      <c r="K18" s="365"/>
      <c r="L18" s="365"/>
      <c r="M18" s="365"/>
      <c r="N18" s="365"/>
    </row>
    <row r="19" spans="1:14" x14ac:dyDescent="0.25">
      <c r="A19" s="401" t="s">
        <v>1</v>
      </c>
      <c r="B19" s="272" t="s">
        <v>41</v>
      </c>
      <c r="C19" s="275">
        <v>0</v>
      </c>
      <c r="D19" s="274">
        <f>C19*$D$18</f>
        <v>0</v>
      </c>
      <c r="E19" s="365"/>
      <c r="F19" s="365"/>
      <c r="G19" s="365"/>
      <c r="H19" s="365"/>
      <c r="I19" s="365"/>
      <c r="J19" s="365"/>
      <c r="K19" s="365"/>
      <c r="L19" s="365"/>
      <c r="M19" s="365"/>
      <c r="N19" s="365"/>
    </row>
    <row r="20" spans="1:14" x14ac:dyDescent="0.25">
      <c r="A20" s="401" t="s">
        <v>2</v>
      </c>
      <c r="B20" s="272" t="s">
        <v>42</v>
      </c>
      <c r="C20" s="275">
        <v>0.4</v>
      </c>
      <c r="D20" s="274">
        <f t="shared" ref="D20:D24" si="0">C20*$D$18</f>
        <v>0</v>
      </c>
      <c r="E20" s="365"/>
      <c r="F20" s="365"/>
      <c r="G20" s="365"/>
      <c r="H20" s="365"/>
      <c r="I20" s="365"/>
      <c r="J20" s="365"/>
      <c r="K20" s="365"/>
      <c r="L20" s="365"/>
      <c r="M20" s="365"/>
      <c r="N20" s="365"/>
    </row>
    <row r="21" spans="1:14" x14ac:dyDescent="0.25">
      <c r="A21" s="401" t="s">
        <v>3</v>
      </c>
      <c r="B21" s="282" t="s">
        <v>43</v>
      </c>
      <c r="C21" s="275">
        <v>0</v>
      </c>
      <c r="D21" s="274">
        <f t="shared" si="0"/>
        <v>0</v>
      </c>
      <c r="E21" s="365"/>
      <c r="F21" s="77"/>
      <c r="G21" s="365"/>
      <c r="H21" s="365"/>
      <c r="I21" s="365"/>
      <c r="J21" s="365"/>
      <c r="K21" s="365"/>
      <c r="L21" s="365"/>
      <c r="M21" s="365"/>
      <c r="N21" s="365"/>
    </row>
    <row r="22" spans="1:14" x14ac:dyDescent="0.25">
      <c r="A22" s="401" t="s">
        <v>7</v>
      </c>
      <c r="B22" s="272" t="s">
        <v>21</v>
      </c>
      <c r="C22" s="275">
        <v>0</v>
      </c>
      <c r="D22" s="274">
        <f t="shared" si="0"/>
        <v>0</v>
      </c>
      <c r="E22" s="365"/>
      <c r="F22" s="365"/>
      <c r="G22" s="365"/>
      <c r="H22" s="365"/>
      <c r="I22" s="365"/>
      <c r="J22" s="365"/>
      <c r="K22" s="365"/>
      <c r="L22" s="365"/>
      <c r="M22" s="365"/>
      <c r="N22" s="365"/>
    </row>
    <row r="23" spans="1:14" x14ac:dyDescent="0.25">
      <c r="A23" s="401" t="s">
        <v>8</v>
      </c>
      <c r="B23" s="272" t="s">
        <v>22</v>
      </c>
      <c r="C23" s="275">
        <v>0</v>
      </c>
      <c r="D23" s="274">
        <f t="shared" si="0"/>
        <v>0</v>
      </c>
      <c r="E23" s="365"/>
      <c r="F23" s="365"/>
      <c r="G23" s="365"/>
      <c r="H23" s="365"/>
      <c r="I23" s="365"/>
      <c r="J23" s="365"/>
      <c r="K23" s="365"/>
      <c r="L23" s="365"/>
      <c r="M23" s="365"/>
      <c r="N23" s="365"/>
    </row>
    <row r="24" spans="1:14" x14ac:dyDescent="0.25">
      <c r="A24" s="401" t="s">
        <v>19</v>
      </c>
      <c r="B24" s="272" t="s">
        <v>23</v>
      </c>
      <c r="C24" s="275">
        <v>0</v>
      </c>
      <c r="D24" s="274">
        <f t="shared" si="0"/>
        <v>0</v>
      </c>
      <c r="E24" s="365"/>
      <c r="F24" s="365"/>
      <c r="G24" s="365"/>
      <c r="H24" s="365"/>
      <c r="I24" s="365"/>
      <c r="J24" s="365"/>
      <c r="K24" s="365"/>
      <c r="L24" s="365"/>
      <c r="M24" s="365"/>
      <c r="N24" s="365"/>
    </row>
    <row r="25" spans="1:14" x14ac:dyDescent="0.25">
      <c r="A25" s="85"/>
      <c r="B25" s="605" t="s">
        <v>6</v>
      </c>
      <c r="C25" s="605"/>
      <c r="D25" s="82">
        <f>SUM(D18:D24)</f>
        <v>0</v>
      </c>
      <c r="E25" s="365"/>
      <c r="F25" s="365"/>
      <c r="G25" s="365"/>
      <c r="H25" s="365"/>
      <c r="I25" s="365"/>
      <c r="J25" s="365"/>
      <c r="K25" s="365"/>
      <c r="L25" s="365"/>
      <c r="M25" s="365"/>
      <c r="N25" s="365"/>
    </row>
    <row r="26" spans="1:14" x14ac:dyDescent="0.25">
      <c r="A26" s="628"/>
      <c r="B26" s="629"/>
      <c r="C26" s="629"/>
      <c r="D26" s="630"/>
      <c r="E26" s="365"/>
      <c r="F26" s="365"/>
      <c r="G26" s="365"/>
      <c r="H26" s="365"/>
      <c r="I26" s="365"/>
      <c r="J26" s="365"/>
      <c r="K26" s="365"/>
      <c r="L26" s="365"/>
      <c r="M26" s="365"/>
      <c r="N26" s="365"/>
    </row>
    <row r="27" spans="1:14" ht="30.75" customHeight="1" x14ac:dyDescent="0.25">
      <c r="A27" s="556" t="s">
        <v>116</v>
      </c>
      <c r="B27" s="557"/>
      <c r="C27" s="557"/>
      <c r="D27" s="558"/>
      <c r="E27" s="365"/>
      <c r="F27" s="365"/>
      <c r="G27" s="365"/>
      <c r="H27" s="365"/>
      <c r="I27" s="365"/>
      <c r="J27" s="365"/>
      <c r="K27" s="365"/>
      <c r="L27" s="365"/>
      <c r="M27" s="365"/>
      <c r="N27" s="365"/>
    </row>
    <row r="28" spans="1:14" x14ac:dyDescent="0.25">
      <c r="A28" s="628"/>
      <c r="B28" s="629"/>
      <c r="C28" s="629"/>
      <c r="D28" s="630"/>
      <c r="E28" s="365"/>
      <c r="F28" s="365"/>
      <c r="G28" s="365"/>
      <c r="H28" s="365"/>
      <c r="I28" s="365"/>
      <c r="J28" s="365"/>
      <c r="K28" s="365"/>
      <c r="L28" s="365"/>
      <c r="M28" s="365"/>
      <c r="N28" s="365"/>
    </row>
    <row r="29" spans="1:14" x14ac:dyDescent="0.25">
      <c r="A29" s="261" t="s">
        <v>32</v>
      </c>
      <c r="B29" s="258" t="s">
        <v>59</v>
      </c>
      <c r="C29" s="257"/>
      <c r="D29" s="270"/>
      <c r="E29" s="365"/>
      <c r="F29" s="365"/>
      <c r="G29" s="365"/>
      <c r="H29" s="365"/>
      <c r="I29" s="365"/>
      <c r="J29" s="365"/>
      <c r="K29" s="365"/>
      <c r="L29" s="365"/>
      <c r="M29" s="365"/>
      <c r="N29" s="365"/>
    </row>
    <row r="30" spans="1:14" x14ac:dyDescent="0.25">
      <c r="A30" s="261" t="s">
        <v>60</v>
      </c>
      <c r="B30" s="369" t="s">
        <v>368</v>
      </c>
      <c r="C30" s="403" t="s">
        <v>4</v>
      </c>
      <c r="D30" s="263" t="s">
        <v>16</v>
      </c>
      <c r="E30" s="365"/>
      <c r="F30" s="365"/>
      <c r="G30" s="365"/>
      <c r="H30" s="365"/>
      <c r="I30" s="365"/>
      <c r="J30" s="365"/>
      <c r="K30" s="365"/>
      <c r="L30" s="365"/>
      <c r="M30" s="365"/>
      <c r="N30" s="365"/>
    </row>
    <row r="31" spans="1:14" x14ac:dyDescent="0.25">
      <c r="A31" s="280" t="s">
        <v>0</v>
      </c>
      <c r="B31" s="278" t="s">
        <v>39</v>
      </c>
      <c r="C31" s="285">
        <v>8.3299999999999999E-2</v>
      </c>
      <c r="D31" s="279">
        <f>$D$25*C31</f>
        <v>0</v>
      </c>
      <c r="E31" s="365"/>
      <c r="F31" s="365"/>
      <c r="G31" s="365"/>
      <c r="H31" s="365"/>
      <c r="I31" s="365"/>
      <c r="J31" s="365"/>
      <c r="K31" s="365"/>
      <c r="L31" s="365"/>
      <c r="M31" s="365"/>
      <c r="N31" s="365"/>
    </row>
    <row r="32" spans="1:14" x14ac:dyDescent="0.25">
      <c r="A32" s="280" t="s">
        <v>1</v>
      </c>
      <c r="B32" s="278" t="s">
        <v>84</v>
      </c>
      <c r="C32" s="285">
        <v>8.3299999999999999E-2</v>
      </c>
      <c r="D32" s="279">
        <f t="shared" ref="D32:D33" si="1">$D$25*C32</f>
        <v>0</v>
      </c>
      <c r="E32" s="365"/>
      <c r="F32" s="365"/>
      <c r="G32" s="365"/>
      <c r="H32" s="365"/>
      <c r="I32" s="365"/>
      <c r="J32" s="365"/>
      <c r="K32" s="365"/>
      <c r="L32" s="365"/>
      <c r="M32" s="365"/>
      <c r="N32" s="365"/>
    </row>
    <row r="33" spans="1:14" x14ac:dyDescent="0.25">
      <c r="A33" s="280" t="s">
        <v>2</v>
      </c>
      <c r="B33" s="278" t="s">
        <v>85</v>
      </c>
      <c r="C33" s="345">
        <v>2.7799999999999998E-2</v>
      </c>
      <c r="D33" s="279">
        <f t="shared" si="1"/>
        <v>0</v>
      </c>
      <c r="E33" s="365"/>
      <c r="F33" s="365"/>
      <c r="G33" s="365"/>
      <c r="H33" s="365"/>
      <c r="I33" s="365"/>
      <c r="J33" s="365"/>
      <c r="K33" s="365"/>
      <c r="L33" s="365"/>
      <c r="M33" s="365"/>
      <c r="N33" s="365"/>
    </row>
    <row r="34" spans="1:14" x14ac:dyDescent="0.25">
      <c r="A34" s="585" t="s">
        <v>29</v>
      </c>
      <c r="B34" s="586"/>
      <c r="C34" s="86">
        <f>SUM(C31:C33)</f>
        <v>0.19439999999999999</v>
      </c>
      <c r="D34" s="84">
        <f>SUM(D31:D33)</f>
        <v>0</v>
      </c>
      <c r="E34" s="365"/>
      <c r="F34" s="365"/>
      <c r="G34" s="365"/>
      <c r="H34" s="365"/>
      <c r="I34" s="365"/>
      <c r="J34" s="365"/>
      <c r="K34" s="365"/>
      <c r="L34" s="365"/>
      <c r="M34" s="365"/>
      <c r="N34" s="365"/>
    </row>
    <row r="35" spans="1:14" x14ac:dyDescent="0.25">
      <c r="A35" s="567"/>
      <c r="B35" s="568"/>
      <c r="C35" s="568"/>
      <c r="D35" s="627"/>
      <c r="E35" s="365"/>
      <c r="F35" s="365"/>
      <c r="G35" s="365"/>
      <c r="H35" s="365"/>
      <c r="I35" s="365"/>
      <c r="J35" s="365"/>
      <c r="K35" s="365"/>
      <c r="L35" s="365"/>
      <c r="M35" s="365"/>
      <c r="N35" s="365"/>
    </row>
    <row r="36" spans="1:14" ht="27.75" customHeight="1" x14ac:dyDescent="0.25">
      <c r="A36" s="556" t="s">
        <v>86</v>
      </c>
      <c r="B36" s="557"/>
      <c r="C36" s="557"/>
      <c r="D36" s="558"/>
      <c r="E36" s="365"/>
      <c r="F36" s="365"/>
      <c r="G36" s="365"/>
      <c r="H36" s="365"/>
      <c r="I36" s="365"/>
      <c r="J36" s="365"/>
      <c r="K36" s="365"/>
      <c r="L36" s="365"/>
      <c r="M36" s="365"/>
      <c r="N36" s="365"/>
    </row>
    <row r="37" spans="1:14" ht="30" customHeight="1" x14ac:dyDescent="0.25">
      <c r="A37" s="556" t="s">
        <v>117</v>
      </c>
      <c r="B37" s="557"/>
      <c r="C37" s="557"/>
      <c r="D37" s="558"/>
      <c r="E37" s="365"/>
      <c r="F37" s="365"/>
      <c r="G37" s="365"/>
      <c r="H37" s="365"/>
      <c r="I37" s="365"/>
      <c r="J37" s="365"/>
      <c r="K37" s="365"/>
      <c r="L37" s="365"/>
      <c r="M37" s="365"/>
      <c r="N37" s="365"/>
    </row>
    <row r="38" spans="1:14" ht="45.75" customHeight="1" x14ac:dyDescent="0.25">
      <c r="A38" s="597" t="s">
        <v>585</v>
      </c>
      <c r="B38" s="598"/>
      <c r="C38" s="598"/>
      <c r="D38" s="599"/>
      <c r="E38" s="365"/>
      <c r="F38" s="365"/>
      <c r="G38" s="365"/>
      <c r="H38" s="365"/>
      <c r="I38" s="365"/>
      <c r="J38" s="365"/>
      <c r="K38" s="365"/>
      <c r="L38" s="365"/>
      <c r="M38" s="365"/>
      <c r="N38" s="365"/>
    </row>
    <row r="39" spans="1:14" x14ac:dyDescent="0.25">
      <c r="A39" s="628"/>
      <c r="B39" s="629"/>
      <c r="C39" s="629"/>
      <c r="D39" s="630"/>
      <c r="E39" s="365"/>
      <c r="F39" s="365"/>
      <c r="G39" s="365"/>
      <c r="H39" s="365"/>
      <c r="I39" s="365"/>
      <c r="J39" s="365"/>
      <c r="K39" s="365"/>
      <c r="L39" s="365"/>
      <c r="M39" s="365"/>
      <c r="N39" s="365"/>
    </row>
    <row r="40" spans="1:14" x14ac:dyDescent="0.25">
      <c r="A40" s="261" t="s">
        <v>61</v>
      </c>
      <c r="B40" s="257" t="s">
        <v>112</v>
      </c>
      <c r="C40" s="403" t="s">
        <v>4</v>
      </c>
      <c r="D40" s="263" t="s">
        <v>16</v>
      </c>
      <c r="E40" s="365"/>
      <c r="F40" s="365"/>
      <c r="G40" s="365"/>
      <c r="H40" s="365"/>
      <c r="I40" s="365"/>
      <c r="J40" s="365"/>
      <c r="K40" s="365"/>
      <c r="L40" s="365"/>
      <c r="M40" s="365"/>
      <c r="N40" s="365"/>
    </row>
    <row r="41" spans="1:14" x14ac:dyDescent="0.25">
      <c r="A41" s="276" t="s">
        <v>0</v>
      </c>
      <c r="B41" s="366" t="s">
        <v>10</v>
      </c>
      <c r="C41" s="283">
        <v>0.2</v>
      </c>
      <c r="D41" s="279">
        <f>C41*$D$25</f>
        <v>0</v>
      </c>
      <c r="E41" s="365"/>
      <c r="F41" s="365"/>
      <c r="G41" s="365"/>
      <c r="H41" s="365"/>
      <c r="I41" s="365"/>
      <c r="J41" s="365"/>
      <c r="K41" s="365"/>
      <c r="L41" s="365"/>
      <c r="M41" s="365"/>
      <c r="N41" s="365"/>
    </row>
    <row r="42" spans="1:14" x14ac:dyDescent="0.25">
      <c r="A42" s="276" t="s">
        <v>1</v>
      </c>
      <c r="B42" s="366" t="s">
        <v>20</v>
      </c>
      <c r="C42" s="283">
        <v>2.5000000000000001E-2</v>
      </c>
      <c r="D42" s="279">
        <f t="shared" ref="D42:D48" si="2">C42*$D$25</f>
        <v>0</v>
      </c>
      <c r="E42" s="365"/>
      <c r="F42" s="365"/>
      <c r="G42" s="365"/>
      <c r="H42" s="365"/>
      <c r="I42" s="365"/>
      <c r="J42" s="365"/>
      <c r="K42" s="365"/>
      <c r="L42" s="365"/>
      <c r="M42" s="365"/>
      <c r="N42" s="365"/>
    </row>
    <row r="43" spans="1:14" x14ac:dyDescent="0.25">
      <c r="A43" s="276" t="s">
        <v>2</v>
      </c>
      <c r="B43" s="366" t="s">
        <v>62</v>
      </c>
      <c r="C43" s="283">
        <v>0.03</v>
      </c>
      <c r="D43" s="279">
        <f t="shared" si="2"/>
        <v>0</v>
      </c>
      <c r="E43" s="365"/>
      <c r="F43" s="365"/>
      <c r="G43" s="365"/>
      <c r="H43" s="365"/>
      <c r="I43" s="365"/>
      <c r="J43" s="365"/>
      <c r="K43" s="365"/>
      <c r="L43" s="365"/>
      <c r="M43" s="365"/>
      <c r="N43" s="365"/>
    </row>
    <row r="44" spans="1:14" x14ac:dyDescent="0.25">
      <c r="A44" s="276" t="s">
        <v>3</v>
      </c>
      <c r="B44" s="366" t="s">
        <v>11</v>
      </c>
      <c r="C44" s="283">
        <v>1.4999999999999999E-2</v>
      </c>
      <c r="D44" s="279">
        <f t="shared" si="2"/>
        <v>0</v>
      </c>
      <c r="E44" s="365"/>
      <c r="F44" s="365"/>
      <c r="G44" s="365"/>
      <c r="H44" s="365"/>
      <c r="I44" s="365"/>
      <c r="J44" s="365"/>
      <c r="K44" s="365"/>
      <c r="L44" s="365"/>
      <c r="M44" s="365"/>
      <c r="N44" s="365"/>
    </row>
    <row r="45" spans="1:14" x14ac:dyDescent="0.25">
      <c r="A45" s="276" t="s">
        <v>7</v>
      </c>
      <c r="B45" s="366" t="s">
        <v>12</v>
      </c>
      <c r="C45" s="283">
        <v>0.01</v>
      </c>
      <c r="D45" s="279">
        <f t="shared" si="2"/>
        <v>0</v>
      </c>
      <c r="E45" s="365"/>
      <c r="F45" s="365"/>
      <c r="G45" s="365"/>
      <c r="H45" s="365"/>
      <c r="I45" s="365"/>
      <c r="J45" s="365"/>
      <c r="K45" s="365"/>
      <c r="L45" s="365"/>
      <c r="M45" s="365"/>
      <c r="N45" s="365"/>
    </row>
    <row r="46" spans="1:14" x14ac:dyDescent="0.25">
      <c r="A46" s="276" t="s">
        <v>8</v>
      </c>
      <c r="B46" s="366" t="s">
        <v>15</v>
      </c>
      <c r="C46" s="283">
        <v>6.0000000000000001E-3</v>
      </c>
      <c r="D46" s="279">
        <f t="shared" si="2"/>
        <v>0</v>
      </c>
      <c r="E46" s="365"/>
      <c r="F46" s="365"/>
      <c r="G46" s="365"/>
      <c r="H46" s="365"/>
      <c r="I46" s="365"/>
      <c r="J46" s="365"/>
      <c r="K46" s="365"/>
      <c r="L46" s="365"/>
      <c r="M46" s="365"/>
      <c r="N46" s="365"/>
    </row>
    <row r="47" spans="1:14" x14ac:dyDescent="0.25">
      <c r="A47" s="276" t="s">
        <v>19</v>
      </c>
      <c r="B47" s="366" t="s">
        <v>13</v>
      </c>
      <c r="C47" s="283">
        <v>2E-3</v>
      </c>
      <c r="D47" s="279">
        <f t="shared" si="2"/>
        <v>0</v>
      </c>
      <c r="E47" s="365"/>
      <c r="F47" s="365"/>
      <c r="G47" s="365"/>
      <c r="H47" s="365"/>
      <c r="I47" s="365"/>
      <c r="J47" s="365"/>
      <c r="K47" s="365"/>
      <c r="L47" s="365"/>
      <c r="M47" s="365"/>
      <c r="N47" s="365"/>
    </row>
    <row r="48" spans="1:14" x14ac:dyDescent="0.25">
      <c r="A48" s="276" t="s">
        <v>9</v>
      </c>
      <c r="B48" s="366" t="s">
        <v>14</v>
      </c>
      <c r="C48" s="283">
        <v>0.08</v>
      </c>
      <c r="D48" s="279">
        <f t="shared" si="2"/>
        <v>0</v>
      </c>
      <c r="E48" s="76"/>
      <c r="F48" s="5"/>
      <c r="G48" s="365"/>
      <c r="H48" s="365"/>
      <c r="I48" s="365"/>
      <c r="J48" s="365"/>
      <c r="K48" s="365"/>
      <c r="L48" s="365"/>
      <c r="M48" s="365"/>
      <c r="N48" s="365"/>
    </row>
    <row r="49" spans="1:14" x14ac:dyDescent="0.25">
      <c r="A49" s="600" t="s">
        <v>27</v>
      </c>
      <c r="B49" s="601"/>
      <c r="C49" s="79">
        <f>SUM(C41:C48)</f>
        <v>0.36800000000000005</v>
      </c>
      <c r="D49" s="84">
        <f>SUM(D41:D48)</f>
        <v>0</v>
      </c>
      <c r="E49" s="76"/>
      <c r="F49" s="77"/>
      <c r="G49" s="365"/>
      <c r="H49" s="365"/>
      <c r="I49" s="365"/>
      <c r="J49" s="365"/>
      <c r="K49" s="365"/>
      <c r="L49" s="365"/>
      <c r="M49" s="365"/>
      <c r="N49" s="365"/>
    </row>
    <row r="50" spans="1:14" x14ac:dyDescent="0.25">
      <c r="A50" s="631"/>
      <c r="B50" s="632"/>
      <c r="C50" s="632"/>
      <c r="D50" s="633"/>
      <c r="E50" s="76"/>
      <c r="F50" s="77"/>
      <c r="G50" s="365"/>
      <c r="H50" s="365"/>
      <c r="I50" s="365"/>
      <c r="J50" s="365"/>
      <c r="K50" s="365"/>
      <c r="L50" s="365"/>
      <c r="M50" s="365"/>
      <c r="N50" s="365"/>
    </row>
    <row r="51" spans="1:14" ht="30.75" customHeight="1" x14ac:dyDescent="0.25">
      <c r="A51" s="556" t="s">
        <v>87</v>
      </c>
      <c r="B51" s="557"/>
      <c r="C51" s="557"/>
      <c r="D51" s="558"/>
      <c r="E51" s="76"/>
      <c r="F51" s="77"/>
      <c r="G51" s="365"/>
      <c r="H51" s="365"/>
      <c r="I51" s="365"/>
      <c r="J51" s="365"/>
      <c r="K51" s="365"/>
      <c r="L51" s="365"/>
      <c r="M51" s="365"/>
      <c r="N51" s="365"/>
    </row>
    <row r="52" spans="1:14" ht="30.75" customHeight="1" x14ac:dyDescent="0.25">
      <c r="A52" s="556" t="s">
        <v>120</v>
      </c>
      <c r="B52" s="557"/>
      <c r="C52" s="557"/>
      <c r="D52" s="558"/>
      <c r="E52" s="76"/>
      <c r="F52" s="77"/>
      <c r="G52" s="365"/>
      <c r="H52" s="365"/>
      <c r="I52" s="365"/>
      <c r="J52" s="365"/>
      <c r="K52" s="365"/>
      <c r="L52" s="365"/>
      <c r="M52" s="365"/>
      <c r="N52" s="365"/>
    </row>
    <row r="53" spans="1:14" ht="15" customHeight="1" x14ac:dyDescent="0.25">
      <c r="A53" s="587" t="s">
        <v>369</v>
      </c>
      <c r="B53" s="588"/>
      <c r="C53" s="588"/>
      <c r="D53" s="589"/>
      <c r="E53" s="76"/>
      <c r="F53" s="77"/>
      <c r="G53" s="365"/>
      <c r="H53" s="365"/>
      <c r="I53" s="365"/>
      <c r="J53" s="365"/>
      <c r="K53" s="365"/>
      <c r="L53" s="365"/>
      <c r="M53" s="365"/>
      <c r="N53" s="365"/>
    </row>
    <row r="54" spans="1:14" x14ac:dyDescent="0.25">
      <c r="A54" s="628"/>
      <c r="B54" s="629"/>
      <c r="C54" s="629"/>
      <c r="D54" s="630"/>
      <c r="E54" s="76"/>
      <c r="F54" s="77"/>
      <c r="G54" s="365"/>
      <c r="H54" s="365"/>
      <c r="I54" s="365"/>
      <c r="J54" s="365"/>
      <c r="K54" s="365"/>
      <c r="L54" s="365"/>
      <c r="M54" s="365"/>
      <c r="N54" s="365"/>
    </row>
    <row r="55" spans="1:14" x14ac:dyDescent="0.25">
      <c r="A55" s="261" t="s">
        <v>63</v>
      </c>
      <c r="B55" s="399" t="s">
        <v>25</v>
      </c>
      <c r="C55" s="399"/>
      <c r="D55" s="263" t="s">
        <v>5</v>
      </c>
      <c r="E55" s="76"/>
      <c r="F55" s="77"/>
      <c r="G55" s="365"/>
      <c r="H55" s="365"/>
      <c r="I55" s="365"/>
      <c r="J55" s="365"/>
      <c r="K55" s="365"/>
      <c r="L55" s="365"/>
      <c r="M55" s="365"/>
      <c r="N55" s="365"/>
    </row>
    <row r="56" spans="1:14" x14ac:dyDescent="0.25">
      <c r="A56" s="276" t="s">
        <v>0</v>
      </c>
      <c r="B56" s="286" t="s">
        <v>46</v>
      </c>
      <c r="C56" s="286"/>
      <c r="D56" s="277">
        <f>(0)*22*2</f>
        <v>0</v>
      </c>
      <c r="E56" s="76"/>
      <c r="F56" s="77"/>
      <c r="G56" s="365"/>
      <c r="H56" s="365"/>
      <c r="I56" s="365"/>
      <c r="J56" s="365"/>
      <c r="K56" s="365"/>
      <c r="L56" s="365"/>
      <c r="M56" s="365"/>
      <c r="N56" s="365"/>
    </row>
    <row r="57" spans="1:14" x14ac:dyDescent="0.25">
      <c r="A57" s="276" t="s">
        <v>37</v>
      </c>
      <c r="B57" s="286" t="s">
        <v>71</v>
      </c>
      <c r="C57" s="286"/>
      <c r="D57" s="281">
        <f>-(6%*$D$18)</f>
        <v>0</v>
      </c>
      <c r="E57" s="76"/>
      <c r="F57" s="77"/>
      <c r="G57" s="365"/>
      <c r="H57" s="365"/>
      <c r="I57" s="365"/>
      <c r="J57" s="365"/>
      <c r="K57" s="365"/>
      <c r="L57" s="365"/>
      <c r="M57" s="365"/>
      <c r="N57" s="365"/>
    </row>
    <row r="58" spans="1:14" x14ac:dyDescent="0.25">
      <c r="A58" s="276" t="s">
        <v>1</v>
      </c>
      <c r="B58" s="286" t="s">
        <v>47</v>
      </c>
      <c r="C58" s="286"/>
      <c r="D58" s="281">
        <f>0*22</f>
        <v>0</v>
      </c>
      <c r="E58" s="76"/>
      <c r="F58" s="77"/>
      <c r="G58" s="365"/>
      <c r="H58" s="365"/>
      <c r="I58" s="365"/>
      <c r="J58" s="365"/>
      <c r="K58" s="365"/>
      <c r="L58" s="365"/>
      <c r="M58" s="365"/>
      <c r="N58" s="365"/>
    </row>
    <row r="59" spans="1:14" x14ac:dyDescent="0.25">
      <c r="A59" s="276" t="s">
        <v>88</v>
      </c>
      <c r="B59" s="286" t="s">
        <v>89</v>
      </c>
      <c r="C59" s="286"/>
      <c r="D59" s="281">
        <f>-(3.5%*D58)</f>
        <v>0</v>
      </c>
      <c r="E59" s="76"/>
      <c r="F59" s="77"/>
      <c r="G59" s="365"/>
      <c r="H59" s="365"/>
      <c r="I59" s="365"/>
      <c r="J59" s="365"/>
      <c r="K59" s="365"/>
      <c r="L59" s="365"/>
      <c r="M59" s="365"/>
      <c r="N59" s="365"/>
    </row>
    <row r="60" spans="1:14" x14ac:dyDescent="0.25">
      <c r="A60" s="276" t="s">
        <v>2</v>
      </c>
      <c r="B60" s="286" t="s">
        <v>394</v>
      </c>
      <c r="C60" s="286"/>
      <c r="D60" s="281">
        <v>0</v>
      </c>
      <c r="E60" s="76"/>
      <c r="F60" s="77"/>
      <c r="G60" s="365"/>
      <c r="H60" s="365"/>
      <c r="I60" s="365"/>
      <c r="J60" s="365"/>
      <c r="K60" s="365"/>
      <c r="L60" s="365"/>
      <c r="M60" s="365"/>
      <c r="N60" s="365"/>
    </row>
    <row r="61" spans="1:14" x14ac:dyDescent="0.25">
      <c r="A61" s="276" t="s">
        <v>3</v>
      </c>
      <c r="B61" s="286" t="s">
        <v>395</v>
      </c>
      <c r="C61" s="286"/>
      <c r="D61" s="281">
        <v>0</v>
      </c>
      <c r="E61" s="76"/>
      <c r="F61" s="77"/>
      <c r="G61" s="365"/>
      <c r="H61" s="365"/>
      <c r="I61" s="365"/>
      <c r="J61" s="365"/>
      <c r="K61" s="365"/>
      <c r="L61" s="365"/>
      <c r="M61" s="365"/>
      <c r="N61" s="365"/>
    </row>
    <row r="62" spans="1:14" ht="26.25" x14ac:dyDescent="0.25">
      <c r="A62" s="276" t="s">
        <v>7</v>
      </c>
      <c r="B62" s="376" t="s">
        <v>396</v>
      </c>
      <c r="C62" s="376"/>
      <c r="D62" s="281">
        <v>0</v>
      </c>
      <c r="E62" s="76"/>
      <c r="F62" s="77"/>
      <c r="G62" s="365"/>
      <c r="H62" s="365"/>
      <c r="I62" s="365"/>
      <c r="J62" s="365"/>
      <c r="K62" s="365"/>
      <c r="L62" s="365"/>
      <c r="M62" s="365"/>
      <c r="N62" s="365"/>
    </row>
    <row r="63" spans="1:14" ht="26.25" x14ac:dyDescent="0.25">
      <c r="A63" s="276" t="s">
        <v>8</v>
      </c>
      <c r="B63" s="286" t="s">
        <v>397</v>
      </c>
      <c r="C63" s="376"/>
      <c r="D63" s="281">
        <v>0</v>
      </c>
      <c r="E63" s="76"/>
      <c r="F63" s="77"/>
      <c r="G63" s="365"/>
      <c r="H63" s="365"/>
      <c r="I63" s="365"/>
      <c r="J63" s="365"/>
      <c r="K63" s="365"/>
      <c r="L63" s="365"/>
      <c r="M63" s="365"/>
      <c r="N63" s="365"/>
    </row>
    <row r="64" spans="1:14" x14ac:dyDescent="0.25">
      <c r="A64" s="276" t="s">
        <v>19</v>
      </c>
      <c r="B64" s="292" t="s">
        <v>401</v>
      </c>
      <c r="C64" s="259"/>
      <c r="D64" s="277">
        <v>0</v>
      </c>
      <c r="E64" s="76"/>
      <c r="F64" s="77"/>
      <c r="G64" s="365"/>
      <c r="H64" s="365"/>
      <c r="I64" s="365"/>
      <c r="J64" s="365"/>
      <c r="K64" s="365"/>
      <c r="L64" s="365"/>
      <c r="M64" s="365"/>
      <c r="N64" s="365"/>
    </row>
    <row r="65" spans="1:14" x14ac:dyDescent="0.25">
      <c r="A65" s="276" t="s">
        <v>9</v>
      </c>
      <c r="B65" s="409" t="s">
        <v>23</v>
      </c>
      <c r="C65" s="409"/>
      <c r="D65" s="277">
        <v>0</v>
      </c>
      <c r="E65" s="76"/>
      <c r="F65" s="77"/>
      <c r="G65" s="365"/>
      <c r="H65" s="365"/>
      <c r="I65" s="365"/>
      <c r="J65" s="365"/>
      <c r="K65" s="365"/>
      <c r="L65" s="365"/>
      <c r="M65" s="365"/>
      <c r="N65" s="365"/>
    </row>
    <row r="66" spans="1:14" x14ac:dyDescent="0.25">
      <c r="A66" s="585" t="s">
        <v>29</v>
      </c>
      <c r="B66" s="586"/>
      <c r="C66" s="400"/>
      <c r="D66" s="82">
        <f>SUM(D56:D65)</f>
        <v>0</v>
      </c>
      <c r="E66" s="76"/>
      <c r="F66" s="77"/>
      <c r="G66" s="365"/>
      <c r="H66" s="365"/>
      <c r="I66" s="365"/>
      <c r="J66" s="365"/>
      <c r="K66" s="365"/>
      <c r="L66" s="365"/>
      <c r="M66" s="365"/>
      <c r="N66" s="365"/>
    </row>
    <row r="67" spans="1:14" ht="13.5" customHeight="1" x14ac:dyDescent="0.25">
      <c r="A67" s="567"/>
      <c r="B67" s="568"/>
      <c r="C67" s="568"/>
      <c r="D67" s="627"/>
      <c r="E67" s="76"/>
      <c r="F67" s="77"/>
      <c r="G67" s="365"/>
      <c r="H67" s="365"/>
      <c r="I67" s="365"/>
      <c r="J67" s="365"/>
      <c r="K67" s="365"/>
      <c r="L67" s="365"/>
      <c r="M67" s="365"/>
      <c r="N67" s="365"/>
    </row>
    <row r="68" spans="1:14" ht="36" customHeight="1" x14ac:dyDescent="0.25">
      <c r="A68" s="556" t="s">
        <v>113</v>
      </c>
      <c r="B68" s="557"/>
      <c r="C68" s="557"/>
      <c r="D68" s="558"/>
      <c r="E68" s="76"/>
      <c r="F68" s="77"/>
      <c r="G68" s="365"/>
      <c r="H68" s="365"/>
      <c r="I68" s="365"/>
      <c r="J68" s="365"/>
      <c r="K68" s="365"/>
      <c r="L68" s="365"/>
      <c r="M68" s="365"/>
      <c r="N68" s="365"/>
    </row>
    <row r="69" spans="1:14" ht="30.75" customHeight="1" x14ac:dyDescent="0.25">
      <c r="A69" s="556" t="s">
        <v>90</v>
      </c>
      <c r="B69" s="557"/>
      <c r="C69" s="557"/>
      <c r="D69" s="558"/>
      <c r="E69" s="76"/>
      <c r="F69" s="77"/>
      <c r="G69" s="365"/>
      <c r="H69" s="365"/>
      <c r="I69" s="365"/>
      <c r="J69" s="365"/>
      <c r="K69" s="365"/>
      <c r="L69" s="365"/>
      <c r="M69" s="365"/>
      <c r="N69" s="365"/>
    </row>
    <row r="70" spans="1:14" ht="15.75" customHeight="1" x14ac:dyDescent="0.25">
      <c r="A70" s="567"/>
      <c r="B70" s="568"/>
      <c r="C70" s="568"/>
      <c r="D70" s="627"/>
      <c r="E70" s="76"/>
      <c r="F70" s="77"/>
      <c r="G70" s="365"/>
      <c r="H70" s="365"/>
      <c r="I70" s="365"/>
      <c r="J70" s="365"/>
      <c r="K70" s="365"/>
      <c r="L70" s="365"/>
      <c r="M70" s="365"/>
      <c r="N70" s="365"/>
    </row>
    <row r="71" spans="1:14" x14ac:dyDescent="0.25">
      <c r="A71" s="562" t="s">
        <v>67</v>
      </c>
      <c r="B71" s="563"/>
      <c r="C71" s="563"/>
      <c r="D71" s="564"/>
      <c r="E71" s="76"/>
      <c r="F71" s="77"/>
      <c r="G71" s="365"/>
      <c r="H71" s="365"/>
      <c r="I71" s="365"/>
      <c r="J71" s="365"/>
      <c r="K71" s="365"/>
      <c r="L71" s="365"/>
      <c r="M71" s="365"/>
      <c r="N71" s="365"/>
    </row>
    <row r="72" spans="1:14" x14ac:dyDescent="0.25">
      <c r="A72" s="261">
        <v>2</v>
      </c>
      <c r="B72" s="590" t="s">
        <v>68</v>
      </c>
      <c r="C72" s="590"/>
      <c r="D72" s="263" t="s">
        <v>5</v>
      </c>
      <c r="E72" s="76"/>
      <c r="F72" s="77"/>
      <c r="G72" s="365"/>
      <c r="H72" s="365"/>
      <c r="I72" s="365"/>
      <c r="J72" s="365"/>
      <c r="K72" s="365"/>
      <c r="L72" s="365"/>
      <c r="M72" s="365"/>
      <c r="N72" s="365"/>
    </row>
    <row r="73" spans="1:14" x14ac:dyDescent="0.25">
      <c r="A73" s="276" t="s">
        <v>64</v>
      </c>
      <c r="B73" s="594" t="s">
        <v>368</v>
      </c>
      <c r="C73" s="594"/>
      <c r="D73" s="281">
        <f>D34</f>
        <v>0</v>
      </c>
      <c r="E73" s="76"/>
      <c r="F73" s="77"/>
      <c r="G73" s="365"/>
      <c r="H73" s="365"/>
      <c r="I73" s="365"/>
      <c r="J73" s="365"/>
      <c r="K73" s="365"/>
      <c r="L73" s="365"/>
      <c r="M73" s="365"/>
      <c r="N73" s="365"/>
    </row>
    <row r="74" spans="1:14" x14ac:dyDescent="0.25">
      <c r="A74" s="276" t="s">
        <v>65</v>
      </c>
      <c r="B74" s="572" t="s">
        <v>69</v>
      </c>
      <c r="C74" s="572"/>
      <c r="D74" s="281">
        <f>D49</f>
        <v>0</v>
      </c>
      <c r="E74" s="76"/>
      <c r="F74" s="77"/>
      <c r="G74" s="365"/>
      <c r="H74" s="365"/>
      <c r="I74" s="365"/>
      <c r="J74" s="365"/>
      <c r="K74" s="365"/>
      <c r="L74" s="365"/>
      <c r="M74" s="365"/>
      <c r="N74" s="365"/>
    </row>
    <row r="75" spans="1:14" x14ac:dyDescent="0.25">
      <c r="A75" s="276" t="s">
        <v>66</v>
      </c>
      <c r="B75" s="572" t="s">
        <v>25</v>
      </c>
      <c r="C75" s="572"/>
      <c r="D75" s="281">
        <f>D66</f>
        <v>0</v>
      </c>
      <c r="E75" s="76"/>
      <c r="F75" s="77"/>
      <c r="G75" s="365"/>
      <c r="H75" s="365"/>
      <c r="I75" s="365"/>
      <c r="J75" s="365"/>
      <c r="K75" s="365"/>
      <c r="L75" s="365"/>
      <c r="M75" s="365"/>
      <c r="N75" s="365"/>
    </row>
    <row r="76" spans="1:14" x14ac:dyDescent="0.25">
      <c r="A76" s="583" t="s">
        <v>27</v>
      </c>
      <c r="B76" s="584"/>
      <c r="C76" s="584"/>
      <c r="D76" s="82">
        <f>SUM(D73:D75)</f>
        <v>0</v>
      </c>
      <c r="E76" s="76"/>
      <c r="F76" s="77"/>
      <c r="G76" s="365"/>
      <c r="H76" s="365"/>
      <c r="I76" s="365"/>
      <c r="J76" s="365"/>
      <c r="K76" s="365"/>
      <c r="L76" s="365"/>
      <c r="M76" s="365"/>
      <c r="N76" s="365"/>
    </row>
    <row r="77" spans="1:14" x14ac:dyDescent="0.25">
      <c r="A77" s="567"/>
      <c r="B77" s="568"/>
      <c r="C77" s="568"/>
      <c r="D77" s="627"/>
      <c r="E77" s="76"/>
      <c r="F77" s="77"/>
      <c r="G77" s="365"/>
      <c r="H77" s="365"/>
      <c r="I77" s="365"/>
      <c r="J77" s="365"/>
      <c r="K77" s="365"/>
      <c r="L77" s="365"/>
      <c r="M77" s="365"/>
      <c r="N77" s="365"/>
    </row>
    <row r="78" spans="1:14" x14ac:dyDescent="0.25">
      <c r="A78" s="267" t="s">
        <v>34</v>
      </c>
      <c r="B78" s="264" t="s">
        <v>30</v>
      </c>
      <c r="C78" s="262" t="s">
        <v>4</v>
      </c>
      <c r="D78" s="265" t="s">
        <v>16</v>
      </c>
      <c r="E78" s="76"/>
      <c r="F78" s="77"/>
      <c r="G78" s="365"/>
      <c r="H78" s="365"/>
      <c r="I78" s="365"/>
      <c r="J78" s="365"/>
      <c r="K78" s="365"/>
      <c r="L78" s="365"/>
      <c r="M78" s="365"/>
      <c r="N78" s="365"/>
    </row>
    <row r="79" spans="1:14" x14ac:dyDescent="0.25">
      <c r="A79" s="288" t="s">
        <v>0</v>
      </c>
      <c r="B79" s="366" t="s">
        <v>82</v>
      </c>
      <c r="C79" s="344">
        <v>0</v>
      </c>
      <c r="D79" s="279">
        <f>$D$25*C79</f>
        <v>0</v>
      </c>
      <c r="E79" s="76"/>
      <c r="F79" s="77"/>
      <c r="G79" s="365"/>
      <c r="H79" s="365"/>
      <c r="I79" s="365"/>
      <c r="J79" s="365"/>
      <c r="K79" s="365"/>
      <c r="L79" s="365"/>
      <c r="M79" s="365"/>
      <c r="N79" s="365"/>
    </row>
    <row r="80" spans="1:14" x14ac:dyDescent="0.25">
      <c r="A80" s="288" t="s">
        <v>1</v>
      </c>
      <c r="B80" s="367" t="s">
        <v>370</v>
      </c>
      <c r="C80" s="285">
        <f>C79*C48</f>
        <v>0</v>
      </c>
      <c r="D80" s="279">
        <f t="shared" ref="D80:D84" si="3">$D$25*C80</f>
        <v>0</v>
      </c>
      <c r="E80" s="76"/>
      <c r="F80" s="77"/>
      <c r="G80" s="365"/>
      <c r="H80" s="365"/>
      <c r="I80" s="365"/>
      <c r="J80" s="365"/>
      <c r="K80" s="365"/>
      <c r="L80" s="365"/>
      <c r="M80" s="365"/>
      <c r="N80" s="365"/>
    </row>
    <row r="81" spans="1:14" ht="26.25" x14ac:dyDescent="0.25">
      <c r="A81" s="288" t="s">
        <v>2</v>
      </c>
      <c r="B81" s="370" t="s">
        <v>371</v>
      </c>
      <c r="C81" s="285">
        <v>0</v>
      </c>
      <c r="D81" s="279">
        <f t="shared" si="3"/>
        <v>0</v>
      </c>
      <c r="E81" s="76"/>
      <c r="F81" s="77"/>
      <c r="G81" s="365"/>
      <c r="H81" s="365"/>
      <c r="I81" s="365"/>
      <c r="J81" s="365"/>
      <c r="K81" s="365"/>
      <c r="L81" s="365"/>
      <c r="M81" s="365"/>
      <c r="N81" s="365"/>
    </row>
    <row r="82" spans="1:14" x14ac:dyDescent="0.25">
      <c r="A82" s="288" t="s">
        <v>3</v>
      </c>
      <c r="B82" s="366" t="s">
        <v>83</v>
      </c>
      <c r="C82" s="285">
        <v>0</v>
      </c>
      <c r="D82" s="279">
        <f t="shared" si="3"/>
        <v>0</v>
      </c>
      <c r="E82" s="76"/>
      <c r="F82" s="77"/>
      <c r="G82" s="365"/>
      <c r="H82" s="365"/>
      <c r="I82" s="365"/>
      <c r="J82" s="365"/>
      <c r="K82" s="365"/>
      <c r="L82" s="365"/>
      <c r="M82" s="365"/>
      <c r="N82" s="365"/>
    </row>
    <row r="83" spans="1:14" ht="26.25" x14ac:dyDescent="0.25">
      <c r="A83" s="288" t="s">
        <v>7</v>
      </c>
      <c r="B83" s="376" t="s">
        <v>372</v>
      </c>
      <c r="C83" s="285">
        <f>C82*C49</f>
        <v>0</v>
      </c>
      <c r="D83" s="279">
        <f t="shared" si="3"/>
        <v>0</v>
      </c>
      <c r="E83" s="76"/>
      <c r="F83" s="77"/>
      <c r="G83" s="365"/>
      <c r="H83" s="365"/>
      <c r="I83" s="365"/>
      <c r="J83" s="365"/>
      <c r="K83" s="365"/>
      <c r="L83" s="365"/>
      <c r="M83" s="365"/>
      <c r="N83" s="365"/>
    </row>
    <row r="84" spans="1:14" ht="26.25" x14ac:dyDescent="0.25">
      <c r="A84" s="288" t="s">
        <v>8</v>
      </c>
      <c r="B84" s="376" t="s">
        <v>373</v>
      </c>
      <c r="C84" s="285">
        <v>0</v>
      </c>
      <c r="D84" s="279">
        <f t="shared" si="3"/>
        <v>0</v>
      </c>
      <c r="E84" s="76"/>
      <c r="F84" s="77"/>
      <c r="G84" s="365"/>
      <c r="H84" s="365"/>
      <c r="I84" s="365"/>
      <c r="J84" s="365"/>
      <c r="K84" s="365"/>
      <c r="L84" s="365"/>
      <c r="M84" s="365"/>
      <c r="N84" s="365"/>
    </row>
    <row r="85" spans="1:14" x14ac:dyDescent="0.25">
      <c r="A85" s="585" t="s">
        <v>29</v>
      </c>
      <c r="B85" s="586"/>
      <c r="C85" s="86">
        <f>SUM(C79:C84)</f>
        <v>0</v>
      </c>
      <c r="D85" s="130">
        <f>SUM(D79:D84)</f>
        <v>0</v>
      </c>
      <c r="E85" s="76"/>
      <c r="F85" s="77"/>
      <c r="G85" s="365"/>
      <c r="H85" s="365"/>
      <c r="I85" s="365"/>
      <c r="J85" s="365"/>
      <c r="K85" s="365"/>
      <c r="L85" s="365"/>
      <c r="M85" s="365"/>
      <c r="N85" s="365"/>
    </row>
    <row r="86" spans="1:14" x14ac:dyDescent="0.25">
      <c r="A86" s="567"/>
      <c r="B86" s="568"/>
      <c r="C86" s="568"/>
      <c r="D86" s="627"/>
      <c r="E86" s="365"/>
      <c r="F86" s="365"/>
      <c r="G86" s="365"/>
      <c r="H86" s="365"/>
      <c r="I86" s="365"/>
      <c r="J86" s="365"/>
      <c r="K86" s="365"/>
      <c r="L86" s="365"/>
      <c r="M86" s="365"/>
      <c r="N86" s="365"/>
    </row>
    <row r="87" spans="1:14" x14ac:dyDescent="0.25">
      <c r="A87" s="261" t="s">
        <v>33</v>
      </c>
      <c r="B87" s="258" t="s">
        <v>35</v>
      </c>
      <c r="C87" s="257"/>
      <c r="D87" s="270"/>
      <c r="E87" s="76"/>
      <c r="F87" s="365"/>
      <c r="G87" s="365"/>
      <c r="H87" s="365"/>
      <c r="I87" s="365"/>
      <c r="J87" s="365"/>
      <c r="K87" s="365"/>
      <c r="L87" s="365"/>
      <c r="M87" s="365"/>
      <c r="N87" s="365"/>
    </row>
    <row r="88" spans="1:14" x14ac:dyDescent="0.25">
      <c r="A88" s="567"/>
      <c r="B88" s="568"/>
      <c r="C88" s="568"/>
      <c r="D88" s="627"/>
      <c r="E88" s="76"/>
      <c r="F88" s="365"/>
      <c r="G88" s="365"/>
      <c r="H88" s="365"/>
      <c r="I88" s="365"/>
      <c r="J88" s="365"/>
      <c r="K88" s="365"/>
      <c r="L88" s="365"/>
      <c r="M88" s="365"/>
      <c r="N88" s="365"/>
    </row>
    <row r="89" spans="1:14" ht="42.75" customHeight="1" x14ac:dyDescent="0.25">
      <c r="A89" s="587" t="s">
        <v>374</v>
      </c>
      <c r="B89" s="588"/>
      <c r="C89" s="588"/>
      <c r="D89" s="589"/>
      <c r="E89" s="365"/>
      <c r="F89" s="365"/>
      <c r="G89" s="365"/>
      <c r="H89" s="365"/>
      <c r="I89" s="365"/>
      <c r="J89" s="365"/>
      <c r="K89" s="365"/>
      <c r="L89" s="365"/>
      <c r="M89" s="365"/>
      <c r="N89" s="365"/>
    </row>
    <row r="90" spans="1:14" x14ac:dyDescent="0.25">
      <c r="A90" s="567"/>
      <c r="B90" s="568"/>
      <c r="C90" s="568"/>
      <c r="D90" s="627"/>
      <c r="E90" s="365"/>
      <c r="F90" s="365"/>
      <c r="G90" s="365"/>
      <c r="H90" s="365"/>
      <c r="I90" s="365"/>
      <c r="J90" s="365"/>
      <c r="K90" s="365"/>
      <c r="L90" s="365"/>
      <c r="M90" s="365"/>
      <c r="N90" s="365"/>
    </row>
    <row r="91" spans="1:14" x14ac:dyDescent="0.25">
      <c r="A91" s="261" t="s">
        <v>44</v>
      </c>
      <c r="B91" s="257" t="s">
        <v>70</v>
      </c>
      <c r="C91" s="403" t="s">
        <v>4</v>
      </c>
      <c r="D91" s="263" t="s">
        <v>16</v>
      </c>
      <c r="E91" s="365"/>
      <c r="F91" s="365"/>
      <c r="G91" s="365"/>
      <c r="H91" s="365"/>
      <c r="I91" s="365"/>
      <c r="J91" s="365"/>
      <c r="K91" s="365"/>
      <c r="L91" s="365"/>
      <c r="M91" s="365"/>
      <c r="N91" s="365"/>
    </row>
    <row r="92" spans="1:14" x14ac:dyDescent="0.25">
      <c r="A92" s="280" t="s">
        <v>0</v>
      </c>
      <c r="B92" s="368" t="s">
        <v>375</v>
      </c>
      <c r="C92" s="285">
        <v>0</v>
      </c>
      <c r="D92" s="279">
        <f>C92*$D$25</f>
        <v>0</v>
      </c>
      <c r="E92" s="365"/>
      <c r="F92" s="365"/>
      <c r="G92" s="365"/>
      <c r="H92" s="365"/>
      <c r="I92" s="365"/>
      <c r="J92" s="365"/>
      <c r="K92" s="365"/>
      <c r="L92" s="365"/>
      <c r="M92" s="365"/>
      <c r="N92" s="365"/>
    </row>
    <row r="93" spans="1:14" ht="15" customHeight="1" x14ac:dyDescent="0.25">
      <c r="A93" s="280" t="s">
        <v>1</v>
      </c>
      <c r="B93" s="367" t="s">
        <v>376</v>
      </c>
      <c r="C93" s="285">
        <v>0</v>
      </c>
      <c r="D93" s="279">
        <f t="shared" ref="D93:D97" si="4">C93*$D$25</f>
        <v>0</v>
      </c>
      <c r="E93" s="365"/>
      <c r="F93" s="365"/>
      <c r="G93" s="365"/>
      <c r="H93" s="365"/>
      <c r="I93" s="365"/>
      <c r="J93" s="365"/>
      <c r="K93" s="365"/>
      <c r="L93" s="365"/>
      <c r="M93" s="365"/>
      <c r="N93" s="365"/>
    </row>
    <row r="94" spans="1:14" x14ac:dyDescent="0.25">
      <c r="A94" s="280" t="s">
        <v>291</v>
      </c>
      <c r="B94" s="367" t="s">
        <v>377</v>
      </c>
      <c r="C94" s="285">
        <v>0</v>
      </c>
      <c r="D94" s="279">
        <f t="shared" si="4"/>
        <v>0</v>
      </c>
      <c r="E94" s="365"/>
      <c r="F94" s="365"/>
      <c r="G94" s="365"/>
      <c r="H94" s="365"/>
      <c r="I94" s="365"/>
      <c r="J94" s="365"/>
      <c r="K94" s="365"/>
      <c r="L94" s="365"/>
      <c r="M94" s="365"/>
      <c r="N94" s="365"/>
    </row>
    <row r="95" spans="1:14" x14ac:dyDescent="0.25">
      <c r="A95" s="280" t="s">
        <v>3</v>
      </c>
      <c r="B95" s="367" t="s">
        <v>378</v>
      </c>
      <c r="C95" s="285">
        <v>0</v>
      </c>
      <c r="D95" s="279">
        <f t="shared" si="4"/>
        <v>0</v>
      </c>
      <c r="E95" s="365"/>
      <c r="F95" s="365"/>
      <c r="G95" s="365"/>
      <c r="H95" s="365"/>
      <c r="I95" s="365"/>
      <c r="J95" s="365"/>
      <c r="K95" s="365"/>
      <c r="L95" s="365"/>
      <c r="M95" s="365"/>
      <c r="N95" s="365"/>
    </row>
    <row r="96" spans="1:14" x14ac:dyDescent="0.25">
      <c r="A96" s="280" t="s">
        <v>7</v>
      </c>
      <c r="B96" s="367" t="s">
        <v>379</v>
      </c>
      <c r="C96" s="285">
        <v>0</v>
      </c>
      <c r="D96" s="279">
        <f t="shared" si="4"/>
        <v>0</v>
      </c>
      <c r="E96" s="365"/>
      <c r="F96" s="365"/>
      <c r="G96" s="365"/>
      <c r="H96" s="365"/>
      <c r="I96" s="365"/>
      <c r="J96" s="365"/>
      <c r="K96" s="365"/>
      <c r="L96" s="365"/>
      <c r="M96" s="365"/>
      <c r="N96" s="365"/>
    </row>
    <row r="97" spans="1:14" x14ac:dyDescent="0.25">
      <c r="A97" s="280" t="s">
        <v>8</v>
      </c>
      <c r="B97" s="367" t="s">
        <v>380</v>
      </c>
      <c r="C97" s="285">
        <v>0</v>
      </c>
      <c r="D97" s="279">
        <f t="shared" si="4"/>
        <v>0</v>
      </c>
      <c r="E97" s="365"/>
      <c r="F97" s="365"/>
      <c r="G97" s="365"/>
      <c r="H97" s="365"/>
      <c r="I97" s="365"/>
      <c r="J97" s="365"/>
      <c r="K97" s="365"/>
      <c r="L97" s="365"/>
      <c r="M97" s="365"/>
      <c r="N97" s="365"/>
    </row>
    <row r="98" spans="1:14" ht="15.75" customHeight="1" x14ac:dyDescent="0.25">
      <c r="A98" s="585" t="s">
        <v>27</v>
      </c>
      <c r="B98" s="586"/>
      <c r="C98" s="86">
        <f>SUM(C92:C97)</f>
        <v>0</v>
      </c>
      <c r="D98" s="84">
        <f>SUM(D92:D97)</f>
        <v>0</v>
      </c>
      <c r="E98" s="365"/>
      <c r="F98" s="77"/>
      <c r="G98" s="365"/>
      <c r="H98" s="365"/>
      <c r="I98" s="365"/>
      <c r="J98" s="365"/>
      <c r="K98" s="365"/>
      <c r="L98" s="365"/>
      <c r="M98" s="365"/>
      <c r="N98" s="365"/>
    </row>
    <row r="99" spans="1:14" x14ac:dyDescent="0.25">
      <c r="A99" s="567"/>
      <c r="B99" s="568"/>
      <c r="C99" s="568"/>
      <c r="D99" s="627"/>
      <c r="E99" s="365"/>
      <c r="F99" s="77"/>
      <c r="G99" s="365"/>
      <c r="H99" s="365"/>
      <c r="I99" s="365"/>
      <c r="J99" s="365"/>
      <c r="K99" s="365"/>
      <c r="L99" s="365"/>
      <c r="M99" s="365"/>
      <c r="N99" s="365"/>
    </row>
    <row r="100" spans="1:14" ht="15" customHeight="1" x14ac:dyDescent="0.25">
      <c r="A100" s="261" t="s">
        <v>36</v>
      </c>
      <c r="B100" s="590" t="s">
        <v>26</v>
      </c>
      <c r="C100" s="590"/>
      <c r="D100" s="263" t="s">
        <v>5</v>
      </c>
      <c r="E100" s="365"/>
      <c r="F100" s="365"/>
      <c r="G100" s="365"/>
      <c r="H100" s="365"/>
      <c r="I100" s="365"/>
      <c r="J100" s="365"/>
      <c r="K100" s="365"/>
      <c r="L100" s="365"/>
      <c r="M100" s="365"/>
      <c r="N100" s="365"/>
    </row>
    <row r="101" spans="1:14" ht="14.45" customHeight="1" x14ac:dyDescent="0.25">
      <c r="A101" s="276" t="s">
        <v>0</v>
      </c>
      <c r="B101" s="572" t="s">
        <v>56</v>
      </c>
      <c r="C101" s="572"/>
      <c r="D101" s="284">
        <f>Uniformes!F36</f>
        <v>0</v>
      </c>
      <c r="E101" s="365"/>
      <c r="F101" s="77"/>
      <c r="G101" s="365"/>
      <c r="H101" s="365"/>
      <c r="I101" s="365"/>
      <c r="J101" s="365"/>
      <c r="K101" s="365"/>
      <c r="L101" s="365"/>
      <c r="M101" s="365"/>
      <c r="N101" s="365"/>
    </row>
    <row r="102" spans="1:14" ht="14.45" customHeight="1" x14ac:dyDescent="0.25">
      <c r="A102" s="276" t="s">
        <v>1</v>
      </c>
      <c r="B102" s="572" t="s">
        <v>58</v>
      </c>
      <c r="C102" s="572"/>
      <c r="D102" s="284">
        <v>0</v>
      </c>
      <c r="E102" s="365"/>
      <c r="F102" s="77"/>
      <c r="G102" s="365"/>
      <c r="H102" s="365"/>
      <c r="I102" s="365"/>
      <c r="J102" s="365"/>
      <c r="K102" s="365"/>
      <c r="L102" s="365"/>
      <c r="M102" s="365"/>
      <c r="N102" s="365"/>
    </row>
    <row r="103" spans="1:14" x14ac:dyDescent="0.25">
      <c r="A103" s="276" t="s">
        <v>2</v>
      </c>
      <c r="B103" s="572" t="s">
        <v>57</v>
      </c>
      <c r="C103" s="572"/>
      <c r="D103" s="284">
        <f>'Insumos Equipamentos SUBSEÇÕES'!I204</f>
        <v>0</v>
      </c>
      <c r="E103" s="365"/>
      <c r="F103" s="77"/>
      <c r="G103" s="365"/>
      <c r="H103" s="365"/>
      <c r="I103" s="365"/>
      <c r="J103" s="365"/>
      <c r="K103" s="365"/>
      <c r="L103" s="365"/>
      <c r="M103" s="365"/>
      <c r="N103" s="365"/>
    </row>
    <row r="104" spans="1:14" x14ac:dyDescent="0.25">
      <c r="A104" s="276" t="s">
        <v>3</v>
      </c>
      <c r="B104" s="572" t="s">
        <v>23</v>
      </c>
      <c r="C104" s="572"/>
      <c r="D104" s="284">
        <v>0</v>
      </c>
      <c r="E104" s="365"/>
      <c r="F104" s="77"/>
      <c r="G104" s="365"/>
      <c r="H104" s="365"/>
      <c r="I104" s="365"/>
      <c r="J104" s="365"/>
      <c r="K104" s="365"/>
      <c r="L104" s="365"/>
      <c r="M104" s="365"/>
      <c r="N104" s="365"/>
    </row>
    <row r="105" spans="1:14" ht="15.75" customHeight="1" x14ac:dyDescent="0.25">
      <c r="A105" s="131"/>
      <c r="B105" s="573" t="s">
        <v>28</v>
      </c>
      <c r="C105" s="573"/>
      <c r="D105" s="82">
        <f>SUM(D101:D103)</f>
        <v>0</v>
      </c>
      <c r="E105" s="365"/>
      <c r="F105" s="365"/>
      <c r="G105" s="365"/>
      <c r="H105" s="365"/>
      <c r="I105" s="365"/>
      <c r="J105" s="365"/>
      <c r="K105" s="365"/>
      <c r="L105" s="365"/>
      <c r="M105" s="365"/>
      <c r="N105" s="365"/>
    </row>
    <row r="106" spans="1:14" x14ac:dyDescent="0.25">
      <c r="A106" s="612"/>
      <c r="B106" s="613"/>
      <c r="C106" s="613"/>
      <c r="D106" s="614"/>
      <c r="E106" s="365"/>
      <c r="F106" s="365"/>
      <c r="G106" s="365"/>
      <c r="H106" s="365"/>
      <c r="I106" s="365"/>
      <c r="J106" s="365"/>
      <c r="K106" s="365"/>
      <c r="L106" s="365"/>
      <c r="M106" s="365"/>
      <c r="N106" s="365"/>
    </row>
    <row r="107" spans="1:14" x14ac:dyDescent="0.25">
      <c r="A107" s="556" t="s">
        <v>119</v>
      </c>
      <c r="B107" s="557"/>
      <c r="C107" s="557"/>
      <c r="D107" s="558"/>
      <c r="E107" s="365"/>
      <c r="F107" s="365"/>
      <c r="G107" s="365"/>
      <c r="H107" s="365"/>
      <c r="I107" s="365"/>
      <c r="J107" s="365"/>
      <c r="K107" s="365"/>
      <c r="L107" s="365"/>
      <c r="M107" s="365"/>
      <c r="N107" s="365"/>
    </row>
    <row r="108" spans="1:14" x14ac:dyDescent="0.25">
      <c r="A108" s="567"/>
      <c r="B108" s="568"/>
      <c r="C108" s="568"/>
      <c r="D108" s="627"/>
      <c r="E108" s="365"/>
      <c r="F108" s="365"/>
      <c r="G108" s="365"/>
      <c r="H108" s="365"/>
      <c r="I108" s="365"/>
      <c r="J108" s="365"/>
      <c r="K108" s="365"/>
      <c r="L108" s="365"/>
      <c r="M108" s="365"/>
      <c r="N108" s="365"/>
    </row>
    <row r="109" spans="1:14" x14ac:dyDescent="0.25">
      <c r="A109" s="267" t="s">
        <v>72</v>
      </c>
      <c r="B109" s="577" t="s">
        <v>73</v>
      </c>
      <c r="C109" s="577"/>
      <c r="D109" s="578"/>
      <c r="E109" s="365"/>
      <c r="F109" s="365"/>
      <c r="G109" s="365"/>
      <c r="H109" s="365"/>
      <c r="I109" s="365"/>
      <c r="J109" s="365"/>
      <c r="K109" s="365"/>
      <c r="L109" s="365"/>
      <c r="M109" s="365"/>
      <c r="N109" s="365"/>
    </row>
    <row r="110" spans="1:14" ht="14.45" customHeight="1" x14ac:dyDescent="0.25">
      <c r="A110" s="261" t="s">
        <v>292</v>
      </c>
      <c r="B110" s="257" t="s">
        <v>293</v>
      </c>
      <c r="C110" s="403" t="s">
        <v>4</v>
      </c>
      <c r="D110" s="263" t="s">
        <v>16</v>
      </c>
      <c r="E110" s="365"/>
      <c r="F110" s="365"/>
      <c r="G110" s="365"/>
      <c r="H110" s="365"/>
      <c r="I110" s="365"/>
      <c r="J110" s="365"/>
      <c r="K110" s="365"/>
      <c r="L110" s="365"/>
      <c r="M110" s="365"/>
      <c r="N110" s="365"/>
    </row>
    <row r="111" spans="1:14" ht="14.45" customHeight="1" x14ac:dyDescent="0.25">
      <c r="A111" s="288" t="s">
        <v>0</v>
      </c>
      <c r="B111" s="366" t="s">
        <v>74</v>
      </c>
      <c r="C111" s="344">
        <v>0</v>
      </c>
      <c r="D111" s="290">
        <f>C111*$D$130</f>
        <v>0</v>
      </c>
      <c r="E111" s="365"/>
      <c r="F111" s="365"/>
      <c r="G111" s="365"/>
      <c r="H111" s="365"/>
      <c r="I111" s="365"/>
      <c r="J111" s="365"/>
      <c r="K111" s="365"/>
      <c r="L111" s="365"/>
      <c r="M111" s="365"/>
      <c r="N111" s="365"/>
    </row>
    <row r="112" spans="1:14" ht="14.45" customHeight="1" x14ac:dyDescent="0.25">
      <c r="A112" s="288" t="s">
        <v>1</v>
      </c>
      <c r="B112" s="366" t="s">
        <v>17</v>
      </c>
      <c r="C112" s="344">
        <v>0</v>
      </c>
      <c r="D112" s="290">
        <f>C112*($D$130+$D$111)</f>
        <v>0</v>
      </c>
      <c r="E112" s="365"/>
      <c r="F112" s="365"/>
      <c r="G112" s="365"/>
      <c r="H112" s="365"/>
      <c r="I112" s="365"/>
      <c r="J112" s="365"/>
      <c r="K112" s="365"/>
      <c r="L112" s="365"/>
      <c r="M112" s="365"/>
      <c r="N112" s="365"/>
    </row>
    <row r="113" spans="1:14" ht="14.45" customHeight="1" x14ac:dyDescent="0.25">
      <c r="A113" s="579" t="s">
        <v>294</v>
      </c>
      <c r="B113" s="580"/>
      <c r="C113" s="291">
        <f>SUM(C111:C112)</f>
        <v>0</v>
      </c>
      <c r="D113" s="295">
        <f>SUM(D111:D112)</f>
        <v>0</v>
      </c>
      <c r="E113" s="365"/>
      <c r="F113" s="365"/>
      <c r="G113" s="365"/>
      <c r="H113" s="365"/>
      <c r="I113" s="365"/>
      <c r="J113" s="365"/>
      <c r="K113" s="365"/>
      <c r="L113" s="365"/>
      <c r="M113" s="365"/>
      <c r="N113" s="365"/>
    </row>
    <row r="114" spans="1:14" ht="14.45" customHeight="1" x14ac:dyDescent="0.25">
      <c r="A114" s="261" t="s">
        <v>295</v>
      </c>
      <c r="B114" s="257" t="s">
        <v>296</v>
      </c>
      <c r="C114" s="403" t="s">
        <v>4</v>
      </c>
      <c r="D114" s="263" t="s">
        <v>16</v>
      </c>
      <c r="E114" s="365"/>
      <c r="F114" s="365"/>
      <c r="G114" s="365"/>
      <c r="H114" s="365"/>
      <c r="I114" s="365"/>
      <c r="J114" s="365"/>
      <c r="K114" s="365"/>
      <c r="L114" s="365"/>
      <c r="M114" s="365"/>
      <c r="N114" s="365"/>
    </row>
    <row r="115" spans="1:14" ht="14.45" customHeight="1" x14ac:dyDescent="0.25">
      <c r="A115" s="288" t="s">
        <v>2</v>
      </c>
      <c r="B115" s="366" t="s">
        <v>297</v>
      </c>
      <c r="C115" s="344">
        <v>0</v>
      </c>
      <c r="D115" s="290">
        <f>ROUND(($D$130+$D$113)/(1-$C$118)*C115,2)</f>
        <v>0</v>
      </c>
      <c r="E115" s="365"/>
      <c r="F115" s="365"/>
      <c r="G115" s="365"/>
      <c r="H115" s="365"/>
      <c r="I115" s="365"/>
      <c r="J115" s="365"/>
      <c r="K115" s="365"/>
      <c r="L115" s="365"/>
      <c r="M115" s="365"/>
      <c r="N115" s="365"/>
    </row>
    <row r="116" spans="1:14" ht="14.45" customHeight="1" x14ac:dyDescent="0.25">
      <c r="A116" s="288" t="s">
        <v>3</v>
      </c>
      <c r="B116" s="366" t="s">
        <v>298</v>
      </c>
      <c r="C116" s="344">
        <v>0</v>
      </c>
      <c r="D116" s="290">
        <f t="shared" ref="D116:D117" si="5">ROUND(($D$130+$D$113)/(1-$C$118)*C116,2)</f>
        <v>0</v>
      </c>
      <c r="E116" s="365"/>
      <c r="F116" s="365"/>
      <c r="G116" s="365"/>
      <c r="H116" s="365"/>
      <c r="I116" s="365"/>
      <c r="J116" s="365"/>
      <c r="K116" s="365"/>
      <c r="L116" s="365"/>
      <c r="M116" s="365"/>
      <c r="N116" s="365"/>
    </row>
    <row r="117" spans="1:14" ht="14.45" customHeight="1" x14ac:dyDescent="0.25">
      <c r="A117" s="288" t="s">
        <v>7</v>
      </c>
      <c r="B117" s="366" t="s">
        <v>45</v>
      </c>
      <c r="C117" s="344">
        <v>0</v>
      </c>
      <c r="D117" s="290">
        <f t="shared" si="5"/>
        <v>0</v>
      </c>
      <c r="E117" s="365"/>
      <c r="F117" s="365"/>
      <c r="G117" s="365"/>
      <c r="H117" s="365"/>
      <c r="I117" s="365"/>
      <c r="J117" s="365"/>
      <c r="K117" s="365"/>
      <c r="L117" s="365"/>
      <c r="M117" s="365"/>
      <c r="N117" s="365"/>
    </row>
    <row r="118" spans="1:14" ht="14.45" customHeight="1" x14ac:dyDescent="0.25">
      <c r="A118" s="579" t="s">
        <v>299</v>
      </c>
      <c r="B118" s="580"/>
      <c r="C118" s="291">
        <f>SUM(C115:C117)</f>
        <v>0</v>
      </c>
      <c r="D118" s="295">
        <f>SUM(D115:D117)</f>
        <v>0</v>
      </c>
      <c r="E118" s="365"/>
      <c r="F118" s="365"/>
      <c r="G118" s="365"/>
      <c r="H118" s="365"/>
      <c r="I118" s="365"/>
      <c r="J118" s="365"/>
      <c r="K118" s="365"/>
      <c r="L118" s="365"/>
      <c r="M118" s="365"/>
      <c r="N118" s="365"/>
    </row>
    <row r="119" spans="1:14" ht="14.45" customHeight="1" x14ac:dyDescent="0.25">
      <c r="A119" s="581" t="s">
        <v>300</v>
      </c>
      <c r="B119" s="582"/>
      <c r="C119" s="582"/>
      <c r="D119" s="256">
        <f>D113+D118</f>
        <v>0</v>
      </c>
      <c r="E119" s="365"/>
      <c r="F119" s="365"/>
      <c r="G119" s="365"/>
      <c r="H119" s="365"/>
      <c r="I119" s="365"/>
      <c r="J119" s="365"/>
      <c r="K119" s="365"/>
      <c r="L119" s="365"/>
      <c r="M119" s="365"/>
      <c r="N119" s="365"/>
    </row>
    <row r="120" spans="1:14" ht="14.25" customHeight="1" x14ac:dyDescent="0.25">
      <c r="A120" s="634"/>
      <c r="B120" s="635"/>
      <c r="C120" s="635"/>
      <c r="D120" s="636"/>
      <c r="E120" s="365"/>
      <c r="F120" s="365"/>
      <c r="G120" s="365"/>
      <c r="H120" s="365"/>
      <c r="I120" s="365"/>
      <c r="J120" s="365"/>
      <c r="K120" s="365"/>
      <c r="L120" s="365"/>
      <c r="M120" s="365"/>
      <c r="N120" s="365"/>
    </row>
    <row r="121" spans="1:14" x14ac:dyDescent="0.25">
      <c r="A121" s="556" t="s">
        <v>91</v>
      </c>
      <c r="B121" s="557"/>
      <c r="C121" s="557"/>
      <c r="D121" s="558"/>
      <c r="E121" s="365"/>
      <c r="F121" s="365"/>
      <c r="G121" s="365"/>
      <c r="H121" s="365"/>
      <c r="I121" s="365"/>
      <c r="J121" s="365"/>
      <c r="K121" s="365"/>
      <c r="L121" s="365"/>
      <c r="M121" s="365"/>
      <c r="N121" s="365"/>
    </row>
    <row r="122" spans="1:14" x14ac:dyDescent="0.25">
      <c r="A122" s="556" t="s">
        <v>92</v>
      </c>
      <c r="B122" s="557"/>
      <c r="C122" s="557"/>
      <c r="D122" s="558"/>
      <c r="E122" s="365"/>
      <c r="F122" s="365"/>
      <c r="G122" s="365"/>
      <c r="H122" s="365"/>
      <c r="I122" s="365"/>
      <c r="J122" s="365"/>
      <c r="K122" s="365"/>
      <c r="L122" s="365"/>
      <c r="M122" s="365"/>
      <c r="N122" s="365"/>
    </row>
    <row r="123" spans="1:14" x14ac:dyDescent="0.25">
      <c r="A123" s="567"/>
      <c r="B123" s="568"/>
      <c r="C123" s="568"/>
      <c r="D123" s="627"/>
      <c r="E123" s="365"/>
      <c r="F123" s="365"/>
      <c r="G123" s="365"/>
      <c r="H123" s="365"/>
      <c r="I123" s="365"/>
      <c r="J123" s="365"/>
      <c r="K123" s="365"/>
      <c r="L123" s="365"/>
      <c r="M123" s="365"/>
      <c r="N123" s="365"/>
    </row>
    <row r="124" spans="1:14" x14ac:dyDescent="0.25">
      <c r="A124" s="562" t="s">
        <v>38</v>
      </c>
      <c r="B124" s="563"/>
      <c r="C124" s="563"/>
      <c r="D124" s="564"/>
      <c r="E124" s="365"/>
      <c r="F124" s="365"/>
      <c r="G124" s="365"/>
      <c r="H124" s="365"/>
      <c r="I124" s="365"/>
      <c r="J124" s="365"/>
      <c r="K124" s="365"/>
      <c r="L124" s="365"/>
      <c r="M124" s="365"/>
      <c r="N124" s="365"/>
    </row>
    <row r="125" spans="1:14" x14ac:dyDescent="0.25">
      <c r="A125" s="280" t="s">
        <v>76</v>
      </c>
      <c r="B125" s="565" t="s">
        <v>24</v>
      </c>
      <c r="C125" s="565"/>
      <c r="D125" s="279">
        <f>D25</f>
        <v>0</v>
      </c>
      <c r="E125" s="365"/>
      <c r="F125" s="365"/>
      <c r="G125" s="365"/>
      <c r="H125" s="365"/>
      <c r="I125" s="365"/>
      <c r="J125" s="365"/>
      <c r="K125" s="365"/>
      <c r="L125" s="365"/>
      <c r="M125" s="365"/>
      <c r="N125" s="365"/>
    </row>
    <row r="126" spans="1:14" x14ac:dyDescent="0.25">
      <c r="A126" s="280" t="s">
        <v>77</v>
      </c>
      <c r="B126" s="566" t="s">
        <v>68</v>
      </c>
      <c r="C126" s="566"/>
      <c r="D126" s="279">
        <f>D76</f>
        <v>0</v>
      </c>
      <c r="E126" s="365"/>
      <c r="F126" s="365"/>
      <c r="G126" s="365"/>
      <c r="H126" s="365"/>
      <c r="I126" s="365"/>
      <c r="J126" s="365"/>
      <c r="K126" s="365"/>
      <c r="L126" s="365"/>
      <c r="M126" s="365"/>
      <c r="N126" s="365"/>
    </row>
    <row r="127" spans="1:14" x14ac:dyDescent="0.25">
      <c r="A127" s="280" t="s">
        <v>78</v>
      </c>
      <c r="B127" s="565" t="s">
        <v>30</v>
      </c>
      <c r="C127" s="565"/>
      <c r="D127" s="279">
        <f>D85</f>
        <v>0</v>
      </c>
      <c r="E127" s="365"/>
      <c r="F127" s="365"/>
      <c r="G127" s="365"/>
      <c r="H127" s="365"/>
      <c r="I127" s="365"/>
      <c r="J127" s="365"/>
      <c r="K127" s="365"/>
      <c r="L127" s="365"/>
      <c r="M127" s="365"/>
      <c r="N127" s="365"/>
    </row>
    <row r="128" spans="1:14" x14ac:dyDescent="0.25">
      <c r="A128" s="280" t="s">
        <v>75</v>
      </c>
      <c r="B128" s="565" t="s">
        <v>35</v>
      </c>
      <c r="C128" s="565"/>
      <c r="D128" s="279">
        <f>D98</f>
        <v>0</v>
      </c>
      <c r="E128" s="365"/>
      <c r="F128" s="365"/>
      <c r="G128" s="365"/>
      <c r="H128" s="365"/>
      <c r="I128" s="365"/>
      <c r="J128" s="365"/>
      <c r="K128" s="365"/>
      <c r="L128" s="365"/>
      <c r="M128" s="365"/>
      <c r="N128" s="365"/>
    </row>
    <row r="129" spans="1:14" x14ac:dyDescent="0.25">
      <c r="A129" s="280" t="s">
        <v>79</v>
      </c>
      <c r="B129" s="566" t="s">
        <v>26</v>
      </c>
      <c r="C129" s="566"/>
      <c r="D129" s="279">
        <f>D105</f>
        <v>0</v>
      </c>
      <c r="E129" s="365"/>
      <c r="F129" s="365"/>
      <c r="G129" s="365"/>
      <c r="H129" s="365"/>
      <c r="I129" s="365"/>
      <c r="J129" s="365"/>
      <c r="K129" s="365"/>
      <c r="L129" s="365"/>
      <c r="M129" s="365"/>
      <c r="N129" s="365"/>
    </row>
    <row r="130" spans="1:14" x14ac:dyDescent="0.25">
      <c r="A130" s="567" t="s">
        <v>80</v>
      </c>
      <c r="B130" s="568"/>
      <c r="C130" s="568"/>
      <c r="D130" s="268">
        <f>SUM(D125:D129)</f>
        <v>0</v>
      </c>
      <c r="E130" s="365"/>
      <c r="F130" s="365"/>
      <c r="G130" s="365"/>
      <c r="H130" s="365"/>
      <c r="I130" s="365"/>
      <c r="J130" s="365"/>
      <c r="K130" s="365"/>
      <c r="L130" s="365"/>
      <c r="M130" s="365"/>
      <c r="N130" s="365"/>
    </row>
    <row r="131" spans="1:14" x14ac:dyDescent="0.25">
      <c r="A131" s="280" t="s">
        <v>81</v>
      </c>
      <c r="B131" s="566" t="s">
        <v>73</v>
      </c>
      <c r="C131" s="566"/>
      <c r="D131" s="279">
        <f>D119</f>
        <v>0</v>
      </c>
      <c r="E131" s="365"/>
      <c r="F131" s="365"/>
      <c r="G131" s="365"/>
      <c r="H131" s="365"/>
      <c r="I131" s="365"/>
      <c r="J131" s="365"/>
      <c r="K131" s="365"/>
      <c r="L131" s="365"/>
      <c r="M131" s="365"/>
      <c r="N131" s="365"/>
    </row>
    <row r="132" spans="1:14" ht="15.75" thickBot="1" x14ac:dyDescent="0.3">
      <c r="A132" s="554" t="s">
        <v>93</v>
      </c>
      <c r="B132" s="555"/>
      <c r="C132" s="555"/>
      <c r="D132" s="72">
        <f>D130+D131</f>
        <v>0</v>
      </c>
      <c r="E132" s="365"/>
      <c r="F132" s="365"/>
      <c r="G132" s="365"/>
      <c r="H132" s="365"/>
      <c r="I132" s="365"/>
      <c r="J132" s="365"/>
      <c r="K132" s="365"/>
      <c r="L132" s="365"/>
      <c r="M132" s="365"/>
      <c r="N132" s="365"/>
    </row>
    <row r="133" spans="1:14" x14ac:dyDescent="0.25">
      <c r="A133" s="6"/>
      <c r="B133" s="6"/>
      <c r="C133" s="6"/>
      <c r="D133" s="7"/>
      <c r="E133" s="365"/>
      <c r="F133" s="77"/>
      <c r="G133" s="365"/>
      <c r="H133" s="365"/>
      <c r="I133" s="365"/>
      <c r="J133" s="365"/>
      <c r="K133" s="365"/>
      <c r="L133" s="365"/>
      <c r="M133" s="365"/>
      <c r="N133" s="365"/>
    </row>
    <row r="134" spans="1:14" x14ac:dyDescent="0.25">
      <c r="A134" s="76"/>
      <c r="B134" s="76"/>
      <c r="C134" s="76"/>
      <c r="D134" s="76"/>
      <c r="E134" s="365"/>
      <c r="F134" s="365"/>
      <c r="G134" s="365"/>
      <c r="H134" s="365"/>
      <c r="I134" s="365"/>
      <c r="J134" s="365"/>
      <c r="K134" s="365"/>
      <c r="L134" s="365"/>
      <c r="M134" s="365"/>
      <c r="N134" s="365"/>
    </row>
    <row r="135" spans="1:14" x14ac:dyDescent="0.25">
      <c r="A135" s="76"/>
      <c r="B135" s="76"/>
      <c r="C135" s="76"/>
      <c r="D135" s="76"/>
      <c r="E135" s="365"/>
      <c r="F135" s="365"/>
      <c r="G135" s="365"/>
      <c r="H135" s="365"/>
      <c r="I135" s="365"/>
      <c r="J135" s="365"/>
      <c r="K135" s="365"/>
      <c r="L135" s="365"/>
      <c r="M135" s="365"/>
      <c r="N135" s="365"/>
    </row>
    <row r="136" spans="1:14" x14ac:dyDescent="0.25">
      <c r="A136" s="76"/>
      <c r="B136" s="76"/>
      <c r="C136" s="76"/>
      <c r="D136" s="76"/>
      <c r="E136" s="365"/>
      <c r="F136" s="365"/>
      <c r="G136" s="365"/>
      <c r="H136" s="365"/>
      <c r="I136" s="365"/>
      <c r="J136" s="365"/>
      <c r="K136" s="365"/>
      <c r="L136" s="365"/>
      <c r="M136" s="365"/>
      <c r="N136" s="365"/>
    </row>
    <row r="137" spans="1:14" x14ac:dyDescent="0.25">
      <c r="A137" s="76"/>
      <c r="B137" s="76"/>
      <c r="C137" s="76"/>
      <c r="D137" s="76"/>
      <c r="E137" s="365"/>
      <c r="F137" s="365"/>
      <c r="G137" s="365"/>
      <c r="H137" s="365"/>
      <c r="I137" s="365"/>
      <c r="J137" s="365"/>
      <c r="K137" s="365"/>
      <c r="L137" s="365"/>
      <c r="M137" s="365"/>
      <c r="N137" s="365"/>
    </row>
    <row r="138" spans="1:14" x14ac:dyDescent="0.25">
      <c r="A138" s="76"/>
      <c r="B138" s="76"/>
      <c r="C138" s="76"/>
      <c r="D138" s="76"/>
      <c r="E138" s="365"/>
      <c r="F138" s="365"/>
      <c r="G138" s="365"/>
      <c r="H138" s="365"/>
      <c r="I138" s="365"/>
      <c r="J138" s="365"/>
      <c r="K138" s="365"/>
      <c r="L138" s="365"/>
      <c r="M138" s="365"/>
      <c r="N138" s="365"/>
    </row>
    <row r="139" spans="1:14" x14ac:dyDescent="0.25">
      <c r="A139" s="76"/>
      <c r="B139" s="76"/>
      <c r="C139" s="76"/>
      <c r="D139" s="76"/>
      <c r="E139" s="365"/>
      <c r="F139" s="365"/>
      <c r="G139" s="365"/>
      <c r="H139" s="365"/>
      <c r="I139" s="365"/>
      <c r="J139" s="365"/>
      <c r="K139" s="365"/>
      <c r="L139" s="365"/>
      <c r="M139" s="365"/>
      <c r="N139" s="365"/>
    </row>
    <row r="140" spans="1:14" x14ac:dyDescent="0.25">
      <c r="A140" s="76"/>
      <c r="B140" s="76"/>
      <c r="C140" s="76"/>
      <c r="D140" s="76"/>
      <c r="E140" s="365"/>
      <c r="F140" s="365"/>
      <c r="G140" s="365"/>
      <c r="H140" s="365"/>
      <c r="I140" s="365"/>
      <c r="J140" s="365"/>
      <c r="K140" s="365"/>
      <c r="L140" s="365"/>
      <c r="M140" s="365"/>
      <c r="N140" s="365"/>
    </row>
    <row r="141" spans="1:14" x14ac:dyDescent="0.25">
      <c r="A141" s="76"/>
      <c r="B141" s="76"/>
      <c r="C141" s="76"/>
      <c r="D141" s="76"/>
      <c r="E141" s="365"/>
      <c r="F141" s="365"/>
      <c r="G141" s="365"/>
      <c r="H141" s="365"/>
      <c r="I141" s="365"/>
      <c r="J141" s="365"/>
      <c r="K141" s="365"/>
      <c r="L141" s="365"/>
      <c r="M141" s="365"/>
      <c r="N141" s="365"/>
    </row>
    <row r="142" spans="1:14" x14ac:dyDescent="0.25">
      <c r="A142" s="76"/>
      <c r="B142" s="76"/>
      <c r="C142" s="76"/>
      <c r="D142" s="76"/>
      <c r="E142" s="365"/>
      <c r="F142" s="365"/>
      <c r="G142" s="365"/>
      <c r="H142" s="365"/>
      <c r="I142" s="365"/>
      <c r="J142" s="365"/>
      <c r="K142" s="365"/>
      <c r="L142" s="365"/>
      <c r="M142" s="365"/>
      <c r="N142" s="365"/>
    </row>
    <row r="143" spans="1:14" x14ac:dyDescent="0.25">
      <c r="A143" s="76"/>
      <c r="B143" s="76"/>
      <c r="C143" s="76"/>
      <c r="D143" s="76"/>
      <c r="E143" s="365"/>
      <c r="F143" s="365"/>
      <c r="G143" s="365"/>
      <c r="H143" s="365"/>
      <c r="I143" s="365"/>
      <c r="J143" s="365"/>
      <c r="K143" s="365"/>
      <c r="L143" s="365"/>
      <c r="M143" s="365"/>
      <c r="N143" s="365"/>
    </row>
    <row r="144" spans="1:14" x14ac:dyDescent="0.25">
      <c r="A144" s="76"/>
      <c r="B144" s="76"/>
      <c r="C144" s="76"/>
      <c r="D144" s="76"/>
      <c r="E144" s="365"/>
      <c r="F144" s="365"/>
      <c r="G144" s="365"/>
      <c r="H144" s="365"/>
      <c r="I144" s="365"/>
      <c r="J144" s="365"/>
      <c r="K144" s="365"/>
      <c r="L144" s="365"/>
      <c r="M144" s="365"/>
      <c r="N144" s="365"/>
    </row>
    <row r="145" spans="1:14" x14ac:dyDescent="0.25">
      <c r="A145" s="76"/>
      <c r="B145" s="76"/>
      <c r="C145" s="76"/>
      <c r="D145" s="76"/>
      <c r="E145" s="365"/>
      <c r="F145" s="365"/>
      <c r="G145" s="365"/>
      <c r="H145" s="365"/>
      <c r="I145" s="365"/>
      <c r="J145" s="365"/>
      <c r="K145" s="365"/>
      <c r="L145" s="365"/>
      <c r="M145" s="365"/>
      <c r="N145" s="365"/>
    </row>
    <row r="146" spans="1:14" x14ac:dyDescent="0.25">
      <c r="A146" s="76"/>
      <c r="B146" s="76"/>
      <c r="C146" s="76"/>
      <c r="D146" s="76"/>
      <c r="E146" s="365"/>
      <c r="F146" s="365"/>
      <c r="G146" s="365"/>
      <c r="H146" s="365"/>
      <c r="I146" s="365"/>
      <c r="J146" s="365"/>
      <c r="K146" s="365"/>
      <c r="L146" s="365"/>
      <c r="M146" s="365"/>
      <c r="N146" s="365"/>
    </row>
    <row r="147" spans="1:14" x14ac:dyDescent="0.25">
      <c r="A147" s="76"/>
      <c r="B147" s="76"/>
      <c r="C147" s="76"/>
      <c r="D147" s="76"/>
      <c r="E147" s="365"/>
      <c r="F147" s="365"/>
      <c r="G147" s="365"/>
      <c r="H147" s="365"/>
      <c r="I147" s="365"/>
      <c r="J147" s="365"/>
      <c r="K147" s="365"/>
      <c r="L147" s="365"/>
      <c r="M147" s="365"/>
      <c r="N147" s="365"/>
    </row>
    <row r="148" spans="1:14" x14ac:dyDescent="0.25">
      <c r="A148" s="76"/>
      <c r="B148" s="76"/>
      <c r="C148" s="76"/>
      <c r="D148" s="76"/>
      <c r="E148" s="365"/>
      <c r="F148" s="365"/>
      <c r="G148" s="365"/>
      <c r="H148" s="365"/>
      <c r="I148" s="365"/>
      <c r="J148" s="365"/>
      <c r="K148" s="365"/>
      <c r="L148" s="365"/>
      <c r="M148" s="365"/>
      <c r="N148" s="365"/>
    </row>
    <row r="149" spans="1:14" x14ac:dyDescent="0.25">
      <c r="A149" s="76"/>
      <c r="B149" s="76"/>
      <c r="C149" s="76"/>
      <c r="D149" s="76"/>
      <c r="E149" s="365"/>
      <c r="F149" s="365"/>
      <c r="G149" s="365"/>
      <c r="H149" s="365"/>
      <c r="I149" s="365"/>
      <c r="J149" s="365"/>
      <c r="K149" s="365"/>
      <c r="L149" s="365"/>
      <c r="M149" s="365"/>
      <c r="N149" s="365"/>
    </row>
    <row r="150" spans="1:14" x14ac:dyDescent="0.25">
      <c r="A150" s="76"/>
      <c r="B150" s="76"/>
      <c r="C150" s="76"/>
      <c r="D150" s="76"/>
      <c r="E150" s="365"/>
      <c r="F150" s="365"/>
      <c r="G150" s="365"/>
      <c r="H150" s="365"/>
      <c r="I150" s="365"/>
      <c r="J150" s="365"/>
      <c r="K150" s="365"/>
      <c r="L150" s="365"/>
      <c r="M150" s="365"/>
      <c r="N150" s="365"/>
    </row>
    <row r="151" spans="1:14" x14ac:dyDescent="0.25">
      <c r="A151" s="76"/>
      <c r="B151" s="76"/>
      <c r="C151" s="76"/>
      <c r="D151" s="76"/>
      <c r="E151" s="365"/>
      <c r="F151" s="365"/>
      <c r="G151" s="365"/>
      <c r="H151" s="365"/>
      <c r="I151" s="365"/>
      <c r="J151" s="365"/>
      <c r="K151" s="365"/>
      <c r="L151" s="365"/>
      <c r="M151" s="365"/>
      <c r="N151" s="365"/>
    </row>
    <row r="152" spans="1:14" x14ac:dyDescent="0.25">
      <c r="A152" s="76"/>
      <c r="B152" s="76"/>
      <c r="C152" s="76"/>
      <c r="D152" s="76"/>
      <c r="E152" s="365"/>
      <c r="F152" s="365"/>
      <c r="G152" s="365"/>
      <c r="H152" s="365"/>
      <c r="I152" s="365"/>
      <c r="J152" s="365"/>
      <c r="K152" s="365"/>
      <c r="L152" s="365"/>
      <c r="M152" s="365"/>
      <c r="N152" s="365"/>
    </row>
    <row r="153" spans="1:14" x14ac:dyDescent="0.25">
      <c r="A153" s="76"/>
      <c r="B153" s="76"/>
      <c r="C153" s="76"/>
      <c r="D153" s="76"/>
      <c r="E153" s="365"/>
      <c r="F153" s="365"/>
      <c r="G153" s="365"/>
      <c r="H153" s="365"/>
      <c r="I153" s="365"/>
      <c r="J153" s="365"/>
      <c r="K153" s="365"/>
      <c r="L153" s="365"/>
      <c r="M153" s="365"/>
      <c r="N153" s="365"/>
    </row>
    <row r="154" spans="1:14" x14ac:dyDescent="0.25">
      <c r="A154" s="76"/>
      <c r="B154" s="76"/>
      <c r="C154" s="76"/>
      <c r="D154" s="76"/>
      <c r="E154" s="365"/>
      <c r="F154" s="365"/>
      <c r="G154" s="365"/>
      <c r="H154" s="365"/>
      <c r="I154" s="365"/>
      <c r="J154" s="365"/>
      <c r="K154" s="365"/>
      <c r="L154" s="365"/>
      <c r="M154" s="365"/>
      <c r="N154" s="365"/>
    </row>
    <row r="155" spans="1:14" x14ac:dyDescent="0.25">
      <c r="A155" s="76"/>
      <c r="B155" s="76"/>
      <c r="C155" s="76"/>
      <c r="D155" s="76"/>
      <c r="E155" s="365"/>
      <c r="F155" s="365"/>
      <c r="G155" s="365"/>
      <c r="H155" s="365"/>
      <c r="I155" s="365"/>
      <c r="J155" s="365"/>
      <c r="K155" s="365"/>
      <c r="L155" s="365"/>
      <c r="M155" s="365"/>
      <c r="N155" s="365"/>
    </row>
    <row r="156" spans="1:14" x14ac:dyDescent="0.25">
      <c r="A156" s="76"/>
      <c r="B156" s="76"/>
      <c r="C156" s="76"/>
      <c r="D156" s="76"/>
      <c r="E156" s="365"/>
      <c r="F156" s="365"/>
      <c r="G156" s="365"/>
      <c r="H156" s="365"/>
      <c r="I156" s="365"/>
      <c r="J156" s="365"/>
      <c r="K156" s="365"/>
      <c r="L156" s="365"/>
      <c r="M156" s="365"/>
      <c r="N156" s="365"/>
    </row>
    <row r="157" spans="1:14" x14ac:dyDescent="0.25">
      <c r="A157" s="76"/>
      <c r="B157" s="76"/>
      <c r="C157" s="76"/>
      <c r="D157" s="76"/>
      <c r="E157" s="365"/>
      <c r="F157" s="365"/>
      <c r="G157" s="365"/>
      <c r="H157" s="365"/>
      <c r="I157" s="365"/>
      <c r="J157" s="365"/>
      <c r="K157" s="365"/>
      <c r="L157" s="365"/>
      <c r="M157" s="365"/>
      <c r="N157" s="365"/>
    </row>
    <row r="158" spans="1:14" x14ac:dyDescent="0.25">
      <c r="A158" s="76"/>
      <c r="B158" s="76"/>
      <c r="C158" s="76"/>
      <c r="D158" s="76"/>
      <c r="E158" s="365"/>
      <c r="F158" s="365"/>
      <c r="G158" s="365"/>
      <c r="H158" s="365"/>
      <c r="I158" s="365"/>
      <c r="J158" s="365"/>
      <c r="K158" s="365"/>
      <c r="L158" s="365"/>
      <c r="M158" s="365"/>
      <c r="N158" s="365"/>
    </row>
    <row r="159" spans="1:14" x14ac:dyDescent="0.25">
      <c r="A159" s="76"/>
      <c r="B159" s="76"/>
      <c r="C159" s="76"/>
      <c r="D159" s="76"/>
      <c r="E159" s="365"/>
      <c r="F159" s="365"/>
      <c r="G159" s="365"/>
      <c r="H159" s="365"/>
      <c r="I159" s="365"/>
      <c r="J159" s="365"/>
      <c r="K159" s="365"/>
      <c r="L159" s="365"/>
      <c r="M159" s="365"/>
      <c r="N159" s="365"/>
    </row>
    <row r="160" spans="1:14" x14ac:dyDescent="0.25">
      <c r="A160" s="76"/>
      <c r="B160" s="76"/>
      <c r="C160" s="76"/>
      <c r="D160" s="76"/>
      <c r="E160" s="365"/>
      <c r="F160" s="365"/>
      <c r="G160" s="365"/>
      <c r="H160" s="365"/>
      <c r="I160" s="365"/>
      <c r="J160" s="365"/>
      <c r="K160" s="365"/>
      <c r="L160" s="365"/>
      <c r="M160" s="365"/>
      <c r="N160" s="365"/>
    </row>
    <row r="161" spans="1:14" x14ac:dyDescent="0.25">
      <c r="A161" s="76"/>
      <c r="B161" s="76"/>
      <c r="C161" s="76"/>
      <c r="D161" s="76"/>
      <c r="E161" s="365"/>
      <c r="F161" s="365"/>
      <c r="G161" s="365"/>
      <c r="H161" s="365"/>
      <c r="I161" s="365"/>
      <c r="J161" s="365"/>
      <c r="K161" s="365"/>
      <c r="L161" s="365"/>
      <c r="M161" s="365"/>
      <c r="N161" s="365"/>
    </row>
    <row r="162" spans="1:14" x14ac:dyDescent="0.25">
      <c r="A162" s="76"/>
      <c r="B162" s="76"/>
      <c r="C162" s="76"/>
      <c r="D162" s="76"/>
      <c r="E162" s="365"/>
      <c r="F162" s="365"/>
      <c r="G162" s="365"/>
      <c r="H162" s="365"/>
      <c r="I162" s="365"/>
      <c r="J162" s="365"/>
      <c r="K162" s="365"/>
      <c r="L162" s="365"/>
      <c r="M162" s="365"/>
      <c r="N162" s="365"/>
    </row>
    <row r="163" spans="1:14" x14ac:dyDescent="0.25">
      <c r="A163" s="76"/>
      <c r="B163" s="76"/>
      <c r="C163" s="76"/>
      <c r="D163" s="76"/>
      <c r="E163" s="365"/>
      <c r="F163" s="365"/>
      <c r="G163" s="365"/>
      <c r="H163" s="365"/>
      <c r="I163" s="365"/>
      <c r="J163" s="365"/>
      <c r="K163" s="365"/>
      <c r="L163" s="365"/>
      <c r="M163" s="365"/>
      <c r="N163" s="365"/>
    </row>
    <row r="164" spans="1:14" x14ac:dyDescent="0.25">
      <c r="A164" s="76"/>
      <c r="B164" s="76"/>
      <c r="C164" s="76"/>
      <c r="D164" s="76"/>
      <c r="E164" s="365"/>
      <c r="F164" s="365"/>
      <c r="G164" s="365"/>
      <c r="H164" s="365"/>
      <c r="I164" s="365"/>
      <c r="J164" s="365"/>
      <c r="K164" s="365"/>
      <c r="L164" s="365"/>
      <c r="M164" s="365"/>
      <c r="N164" s="365"/>
    </row>
    <row r="165" spans="1:14" x14ac:dyDescent="0.25">
      <c r="A165" s="76"/>
      <c r="B165" s="76"/>
      <c r="C165" s="76"/>
      <c r="D165" s="76"/>
      <c r="E165" s="365"/>
      <c r="F165" s="365"/>
      <c r="G165" s="365"/>
      <c r="H165" s="365"/>
      <c r="I165" s="365"/>
      <c r="J165" s="365"/>
      <c r="K165" s="365"/>
      <c r="L165" s="365"/>
      <c r="M165" s="365"/>
      <c r="N165" s="365"/>
    </row>
    <row r="166" spans="1:14" x14ac:dyDescent="0.25">
      <c r="A166" s="76"/>
      <c r="B166" s="76"/>
      <c r="C166" s="76"/>
      <c r="D166" s="76"/>
      <c r="E166" s="365"/>
      <c r="F166" s="365"/>
      <c r="G166" s="365"/>
      <c r="H166" s="365"/>
      <c r="I166" s="365"/>
      <c r="J166" s="365"/>
      <c r="K166" s="365"/>
      <c r="L166" s="365"/>
      <c r="M166" s="365"/>
      <c r="N166" s="365"/>
    </row>
    <row r="167" spans="1:14" x14ac:dyDescent="0.25">
      <c r="A167" s="76"/>
      <c r="B167" s="76"/>
      <c r="C167" s="76"/>
      <c r="D167" s="76"/>
      <c r="E167" s="365"/>
      <c r="F167" s="365"/>
      <c r="G167" s="365"/>
      <c r="H167" s="365"/>
      <c r="I167" s="365"/>
      <c r="J167" s="365"/>
      <c r="K167" s="365"/>
      <c r="L167" s="365"/>
      <c r="M167" s="365"/>
      <c r="N167" s="365"/>
    </row>
    <row r="168" spans="1:14" x14ac:dyDescent="0.25">
      <c r="A168" s="76"/>
      <c r="B168" s="76"/>
      <c r="C168" s="76"/>
      <c r="D168" s="76"/>
      <c r="E168" s="365"/>
      <c r="F168" s="365"/>
      <c r="G168" s="365"/>
      <c r="H168" s="365"/>
      <c r="I168" s="365"/>
      <c r="J168" s="365"/>
      <c r="K168" s="365"/>
      <c r="L168" s="365"/>
      <c r="M168" s="365"/>
      <c r="N168" s="365"/>
    </row>
    <row r="169" spans="1:14" x14ac:dyDescent="0.25">
      <c r="A169" s="76"/>
      <c r="B169" s="76"/>
      <c r="C169" s="76"/>
      <c r="D169" s="76"/>
      <c r="E169" s="365"/>
      <c r="F169" s="365"/>
      <c r="G169" s="365"/>
      <c r="H169" s="365"/>
      <c r="I169" s="365"/>
      <c r="J169" s="365"/>
      <c r="K169" s="365"/>
      <c r="L169" s="365"/>
      <c r="M169" s="365"/>
      <c r="N169" s="365"/>
    </row>
    <row r="170" spans="1:14" x14ac:dyDescent="0.25">
      <c r="A170" s="76"/>
      <c r="B170" s="76"/>
      <c r="C170" s="76"/>
      <c r="D170" s="76"/>
      <c r="E170" s="365"/>
      <c r="F170" s="365"/>
      <c r="G170" s="365"/>
      <c r="H170" s="365"/>
      <c r="I170" s="365"/>
      <c r="J170" s="365"/>
      <c r="K170" s="365"/>
      <c r="L170" s="365"/>
      <c r="M170" s="365"/>
      <c r="N170" s="365"/>
    </row>
    <row r="171" spans="1:14" x14ac:dyDescent="0.25">
      <c r="A171" s="76"/>
      <c r="B171" s="76"/>
      <c r="C171" s="76"/>
      <c r="D171" s="76"/>
      <c r="E171" s="365"/>
      <c r="F171" s="365"/>
      <c r="G171" s="365"/>
      <c r="H171" s="365"/>
      <c r="I171" s="365"/>
      <c r="J171" s="365"/>
      <c r="K171" s="365"/>
      <c r="L171" s="365"/>
      <c r="M171" s="365"/>
      <c r="N171" s="365"/>
    </row>
    <row r="172" spans="1:14" x14ac:dyDescent="0.25">
      <c r="A172" s="76"/>
      <c r="B172" s="76"/>
      <c r="C172" s="76"/>
      <c r="D172" s="76"/>
      <c r="E172" s="365"/>
      <c r="F172" s="365"/>
      <c r="G172" s="365"/>
      <c r="H172" s="365"/>
      <c r="I172" s="365"/>
      <c r="J172" s="365"/>
      <c r="K172" s="365"/>
      <c r="L172" s="365"/>
      <c r="M172" s="365"/>
      <c r="N172" s="365"/>
    </row>
    <row r="173" spans="1:14" x14ac:dyDescent="0.25">
      <c r="A173" s="76"/>
      <c r="B173" s="76"/>
      <c r="C173" s="76"/>
      <c r="D173" s="76"/>
      <c r="E173" s="365"/>
      <c r="F173" s="365"/>
      <c r="G173" s="365"/>
      <c r="H173" s="365"/>
      <c r="I173" s="365"/>
      <c r="J173" s="365"/>
      <c r="K173" s="365"/>
      <c r="L173" s="365"/>
      <c r="M173" s="365"/>
      <c r="N173" s="365"/>
    </row>
    <row r="174" spans="1:14" x14ac:dyDescent="0.25">
      <c r="A174" s="76"/>
      <c r="B174" s="76"/>
      <c r="C174" s="76"/>
      <c r="D174" s="76"/>
      <c r="E174" s="365"/>
      <c r="F174" s="365"/>
      <c r="G174" s="365"/>
      <c r="H174" s="365"/>
      <c r="I174" s="365"/>
      <c r="J174" s="365"/>
      <c r="K174" s="365"/>
      <c r="L174" s="365"/>
      <c r="M174" s="365"/>
      <c r="N174" s="365"/>
    </row>
    <row r="175" spans="1:14" x14ac:dyDescent="0.25">
      <c r="A175" s="76"/>
      <c r="B175" s="76"/>
      <c r="C175" s="76"/>
      <c r="D175" s="76"/>
      <c r="E175" s="365"/>
      <c r="F175" s="365"/>
      <c r="G175" s="365"/>
      <c r="H175" s="365"/>
      <c r="I175" s="365"/>
      <c r="J175" s="365"/>
      <c r="K175" s="365"/>
      <c r="L175" s="365"/>
      <c r="M175" s="365"/>
      <c r="N175" s="365"/>
    </row>
    <row r="176" spans="1:14" x14ac:dyDescent="0.25">
      <c r="A176" s="76"/>
      <c r="B176" s="76"/>
      <c r="C176" s="76"/>
      <c r="D176" s="76"/>
      <c r="E176" s="365"/>
      <c r="F176" s="365"/>
      <c r="G176" s="365"/>
      <c r="H176" s="365"/>
      <c r="I176" s="365"/>
      <c r="J176" s="365"/>
      <c r="K176" s="365"/>
      <c r="L176" s="365"/>
      <c r="M176" s="365"/>
      <c r="N176" s="365"/>
    </row>
    <row r="177" spans="1:14" x14ac:dyDescent="0.25">
      <c r="A177" s="76"/>
      <c r="B177" s="76"/>
      <c r="C177" s="76"/>
      <c r="D177" s="76"/>
      <c r="E177" s="365"/>
      <c r="F177" s="365"/>
      <c r="G177" s="365"/>
      <c r="H177" s="365"/>
      <c r="I177" s="365"/>
      <c r="J177" s="365"/>
      <c r="K177" s="365"/>
      <c r="L177" s="365"/>
      <c r="M177" s="365"/>
      <c r="N177" s="365"/>
    </row>
    <row r="178" spans="1:14" x14ac:dyDescent="0.25">
      <c r="A178" s="76"/>
      <c r="B178" s="76"/>
      <c r="C178" s="76"/>
      <c r="D178" s="76"/>
      <c r="E178" s="365"/>
      <c r="F178" s="365"/>
      <c r="G178" s="365"/>
      <c r="H178" s="365"/>
      <c r="I178" s="365"/>
      <c r="J178" s="365"/>
      <c r="K178" s="365"/>
      <c r="L178" s="365"/>
      <c r="M178" s="365"/>
      <c r="N178" s="365"/>
    </row>
    <row r="179" spans="1:14" x14ac:dyDescent="0.25">
      <c r="A179" s="76"/>
      <c r="B179" s="76"/>
      <c r="C179" s="76"/>
      <c r="D179" s="76"/>
      <c r="E179" s="365"/>
      <c r="F179" s="365"/>
      <c r="G179" s="365"/>
      <c r="H179" s="365"/>
      <c r="I179" s="365"/>
      <c r="J179" s="365"/>
      <c r="K179" s="365"/>
      <c r="L179" s="365"/>
      <c r="M179" s="365"/>
      <c r="N179" s="365"/>
    </row>
    <row r="180" spans="1:14" x14ac:dyDescent="0.25">
      <c r="A180" s="76"/>
      <c r="B180" s="76"/>
      <c r="C180" s="76"/>
      <c r="D180" s="76"/>
      <c r="E180" s="365"/>
      <c r="F180" s="365"/>
      <c r="G180" s="365"/>
      <c r="H180" s="365"/>
      <c r="I180" s="365"/>
      <c r="J180" s="365"/>
      <c r="K180" s="365"/>
      <c r="L180" s="365"/>
      <c r="M180" s="365"/>
      <c r="N180" s="365"/>
    </row>
    <row r="181" spans="1:14" x14ac:dyDescent="0.25">
      <c r="A181" s="76"/>
      <c r="B181" s="76"/>
      <c r="C181" s="76"/>
      <c r="D181" s="76"/>
      <c r="E181" s="365"/>
      <c r="F181" s="365"/>
      <c r="G181" s="365"/>
      <c r="H181" s="365"/>
      <c r="I181" s="365"/>
      <c r="J181" s="365"/>
      <c r="K181" s="365"/>
      <c r="L181" s="365"/>
      <c r="M181" s="365"/>
      <c r="N181" s="365"/>
    </row>
    <row r="182" spans="1:14" x14ac:dyDescent="0.25">
      <c r="A182" s="76"/>
      <c r="B182" s="76"/>
      <c r="C182" s="76"/>
      <c r="D182" s="76"/>
      <c r="E182" s="365"/>
      <c r="F182" s="365"/>
      <c r="G182" s="365"/>
      <c r="H182" s="365"/>
      <c r="I182" s="365"/>
      <c r="J182" s="365"/>
      <c r="K182" s="365"/>
      <c r="L182" s="365"/>
      <c r="M182" s="365"/>
      <c r="N182" s="365"/>
    </row>
    <row r="183" spans="1:14" x14ac:dyDescent="0.25">
      <c r="A183" s="76"/>
      <c r="B183" s="76"/>
      <c r="C183" s="76"/>
      <c r="D183" s="76"/>
      <c r="E183" s="365"/>
      <c r="F183" s="365"/>
      <c r="G183" s="365"/>
      <c r="H183" s="365"/>
      <c r="I183" s="365"/>
      <c r="J183" s="365"/>
      <c r="K183" s="365"/>
      <c r="L183" s="365"/>
      <c r="M183" s="365"/>
      <c r="N183" s="365"/>
    </row>
    <row r="184" spans="1:14" x14ac:dyDescent="0.25">
      <c r="A184" s="76"/>
      <c r="B184" s="76"/>
      <c r="C184" s="76"/>
      <c r="D184" s="76"/>
      <c r="E184" s="365"/>
      <c r="F184" s="365"/>
      <c r="G184" s="365"/>
      <c r="H184" s="365"/>
      <c r="I184" s="365"/>
      <c r="J184" s="365"/>
      <c r="K184" s="365"/>
      <c r="L184" s="365"/>
      <c r="M184" s="365"/>
      <c r="N184" s="365"/>
    </row>
    <row r="185" spans="1:14" x14ac:dyDescent="0.25">
      <c r="A185" s="76"/>
      <c r="B185" s="76"/>
      <c r="C185" s="76"/>
      <c r="D185" s="76"/>
      <c r="E185" s="365"/>
      <c r="F185" s="365"/>
      <c r="G185" s="365"/>
      <c r="H185" s="365"/>
      <c r="I185" s="365"/>
      <c r="J185" s="365"/>
      <c r="K185" s="365"/>
      <c r="L185" s="365"/>
      <c r="M185" s="365"/>
      <c r="N185" s="365"/>
    </row>
    <row r="186" spans="1:14" x14ac:dyDescent="0.25">
      <c r="A186" s="76"/>
      <c r="B186" s="76"/>
      <c r="C186" s="76"/>
      <c r="D186" s="76"/>
      <c r="E186" s="365"/>
      <c r="F186" s="365"/>
      <c r="G186" s="365"/>
      <c r="H186" s="365"/>
      <c r="I186" s="365"/>
      <c r="J186" s="365"/>
      <c r="K186" s="365"/>
      <c r="L186" s="365"/>
      <c r="M186" s="365"/>
      <c r="N186" s="365"/>
    </row>
    <row r="187" spans="1:14" x14ac:dyDescent="0.25">
      <c r="A187" s="76"/>
      <c r="B187" s="76"/>
      <c r="C187" s="76"/>
      <c r="D187" s="76"/>
      <c r="E187" s="365"/>
      <c r="F187" s="365"/>
      <c r="G187" s="365"/>
      <c r="H187" s="365"/>
      <c r="I187" s="365"/>
      <c r="J187" s="365"/>
      <c r="K187" s="365"/>
      <c r="L187" s="365"/>
      <c r="M187" s="365"/>
      <c r="N187" s="365"/>
    </row>
    <row r="188" spans="1:14" x14ac:dyDescent="0.25">
      <c r="A188" s="76"/>
      <c r="B188" s="76"/>
      <c r="C188" s="76"/>
      <c r="D188" s="76"/>
      <c r="E188" s="365"/>
      <c r="F188" s="365"/>
      <c r="G188" s="365"/>
      <c r="H188" s="365"/>
      <c r="I188" s="365"/>
      <c r="J188" s="365"/>
      <c r="K188" s="365"/>
      <c r="L188" s="365"/>
      <c r="M188" s="365"/>
      <c r="N188" s="365"/>
    </row>
    <row r="189" spans="1:14" x14ac:dyDescent="0.25">
      <c r="A189" s="76"/>
      <c r="B189" s="76"/>
      <c r="C189" s="76"/>
      <c r="D189" s="76"/>
      <c r="E189" s="365"/>
      <c r="F189" s="365"/>
      <c r="G189" s="365"/>
      <c r="H189" s="365"/>
      <c r="I189" s="365"/>
      <c r="J189" s="365"/>
      <c r="K189" s="365"/>
      <c r="L189" s="365"/>
      <c r="M189" s="365"/>
      <c r="N189" s="365"/>
    </row>
    <row r="190" spans="1:14" x14ac:dyDescent="0.25">
      <c r="A190" s="76"/>
      <c r="B190" s="76"/>
      <c r="C190" s="76"/>
      <c r="D190" s="76"/>
      <c r="E190" s="365"/>
      <c r="F190" s="365"/>
      <c r="G190" s="365"/>
      <c r="H190" s="365"/>
      <c r="I190" s="365"/>
      <c r="J190" s="365"/>
      <c r="K190" s="365"/>
      <c r="L190" s="365"/>
      <c r="M190" s="365"/>
      <c r="N190" s="365"/>
    </row>
    <row r="191" spans="1:14" x14ac:dyDescent="0.25">
      <c r="A191" s="76"/>
      <c r="B191" s="76"/>
      <c r="C191" s="76"/>
      <c r="D191" s="76"/>
      <c r="E191" s="365"/>
      <c r="F191" s="365"/>
      <c r="G191" s="365"/>
      <c r="H191" s="365"/>
      <c r="I191" s="365"/>
      <c r="J191" s="365"/>
      <c r="K191" s="365"/>
      <c r="L191" s="365"/>
      <c r="M191" s="365"/>
      <c r="N191" s="365"/>
    </row>
    <row r="192" spans="1:14" x14ac:dyDescent="0.25">
      <c r="A192" s="76"/>
      <c r="B192" s="76"/>
      <c r="C192" s="76"/>
      <c r="D192" s="76"/>
      <c r="E192" s="365"/>
      <c r="F192" s="365"/>
      <c r="G192" s="365"/>
      <c r="H192" s="365"/>
      <c r="I192" s="365"/>
      <c r="J192" s="365"/>
      <c r="K192" s="365"/>
      <c r="L192" s="365"/>
      <c r="M192" s="365"/>
      <c r="N192" s="365"/>
    </row>
    <row r="193" spans="1:14" x14ac:dyDescent="0.25">
      <c r="A193" s="76"/>
      <c r="B193" s="76"/>
      <c r="C193" s="76"/>
      <c r="D193" s="76"/>
      <c r="E193" s="365"/>
      <c r="F193" s="365"/>
      <c r="G193" s="365"/>
      <c r="H193" s="365"/>
      <c r="I193" s="365"/>
      <c r="J193" s="365"/>
      <c r="K193" s="365"/>
      <c r="L193" s="365"/>
      <c r="M193" s="365"/>
      <c r="N193" s="365"/>
    </row>
    <row r="194" spans="1:14" x14ac:dyDescent="0.25">
      <c r="A194" s="76"/>
      <c r="B194" s="76"/>
      <c r="C194" s="76"/>
      <c r="D194" s="76"/>
      <c r="E194" s="365"/>
      <c r="F194" s="365"/>
      <c r="G194" s="365"/>
      <c r="H194" s="365"/>
      <c r="I194" s="365"/>
      <c r="J194" s="365"/>
      <c r="K194" s="365"/>
      <c r="L194" s="365"/>
      <c r="M194" s="365"/>
      <c r="N194" s="365"/>
    </row>
    <row r="195" spans="1:14" x14ac:dyDescent="0.25">
      <c r="A195" s="76"/>
      <c r="B195" s="76"/>
      <c r="C195" s="76"/>
      <c r="D195" s="76"/>
      <c r="E195" s="365"/>
      <c r="F195" s="365"/>
      <c r="G195" s="365"/>
      <c r="H195" s="365"/>
      <c r="I195" s="365"/>
      <c r="J195" s="365"/>
      <c r="K195" s="365"/>
      <c r="L195" s="365"/>
      <c r="M195" s="365"/>
      <c r="N195" s="365"/>
    </row>
    <row r="196" spans="1:14" x14ac:dyDescent="0.25">
      <c r="A196" s="76"/>
      <c r="B196" s="76"/>
      <c r="C196" s="76"/>
      <c r="D196" s="76"/>
      <c r="E196" s="365"/>
      <c r="F196" s="365"/>
      <c r="G196" s="365"/>
      <c r="H196" s="365"/>
      <c r="I196" s="365"/>
      <c r="J196" s="365"/>
      <c r="K196" s="365"/>
      <c r="L196" s="365"/>
      <c r="M196" s="365"/>
      <c r="N196" s="365"/>
    </row>
    <row r="197" spans="1:14" x14ac:dyDescent="0.25">
      <c r="A197" s="76"/>
      <c r="B197" s="76"/>
      <c r="C197" s="76"/>
      <c r="D197" s="76"/>
      <c r="E197" s="365"/>
      <c r="F197" s="365"/>
      <c r="G197" s="365"/>
      <c r="H197" s="365"/>
      <c r="I197" s="365"/>
      <c r="J197" s="365"/>
      <c r="K197" s="365"/>
      <c r="L197" s="365"/>
      <c r="M197" s="365"/>
      <c r="N197" s="365"/>
    </row>
    <row r="198" spans="1:14" x14ac:dyDescent="0.25">
      <c r="A198" s="76"/>
      <c r="B198" s="76"/>
      <c r="C198" s="76"/>
      <c r="D198" s="76"/>
      <c r="E198" s="365"/>
      <c r="F198" s="365"/>
      <c r="G198" s="365"/>
      <c r="H198" s="365"/>
      <c r="I198" s="365"/>
      <c r="J198" s="365"/>
      <c r="K198" s="365"/>
      <c r="L198" s="365"/>
      <c r="M198" s="365"/>
      <c r="N198" s="365"/>
    </row>
    <row r="199" spans="1:14" x14ac:dyDescent="0.25">
      <c r="A199" s="76"/>
      <c r="B199" s="76"/>
      <c r="C199" s="76"/>
      <c r="D199" s="76"/>
      <c r="E199" s="365"/>
      <c r="F199" s="365"/>
      <c r="G199" s="365"/>
      <c r="H199" s="365"/>
      <c r="I199" s="365"/>
      <c r="J199" s="365"/>
      <c r="K199" s="365"/>
      <c r="L199" s="365"/>
      <c r="M199" s="365"/>
      <c r="N199" s="365"/>
    </row>
    <row r="200" spans="1:14" x14ac:dyDescent="0.25">
      <c r="A200" s="76"/>
      <c r="B200" s="76"/>
      <c r="C200" s="76"/>
      <c r="D200" s="76"/>
      <c r="E200" s="365"/>
      <c r="F200" s="365"/>
      <c r="G200" s="365"/>
      <c r="H200" s="365"/>
      <c r="I200" s="365"/>
      <c r="J200" s="365"/>
      <c r="K200" s="365"/>
      <c r="L200" s="365"/>
      <c r="M200" s="365"/>
      <c r="N200" s="365"/>
    </row>
    <row r="201" spans="1:14" x14ac:dyDescent="0.25">
      <c r="A201" s="76"/>
      <c r="B201" s="76"/>
      <c r="C201" s="76"/>
      <c r="D201" s="76"/>
      <c r="E201" s="365"/>
      <c r="F201" s="365"/>
      <c r="G201" s="365"/>
      <c r="H201" s="365"/>
      <c r="I201" s="365"/>
      <c r="J201" s="365"/>
      <c r="K201" s="365"/>
      <c r="L201" s="365"/>
      <c r="M201" s="365"/>
      <c r="N201" s="365"/>
    </row>
    <row r="202" spans="1:14" x14ac:dyDescent="0.25">
      <c r="A202" s="76"/>
      <c r="B202" s="76"/>
      <c r="C202" s="76"/>
      <c r="D202" s="76"/>
      <c r="E202" s="365"/>
      <c r="F202" s="365"/>
      <c r="G202" s="365"/>
      <c r="H202" s="365"/>
      <c r="I202" s="365"/>
      <c r="J202" s="365"/>
      <c r="K202" s="365"/>
      <c r="L202" s="365"/>
      <c r="M202" s="365"/>
      <c r="N202" s="365"/>
    </row>
    <row r="203" spans="1:14" x14ac:dyDescent="0.25">
      <c r="A203" s="76"/>
      <c r="B203" s="76"/>
      <c r="C203" s="76"/>
      <c r="D203" s="76"/>
      <c r="E203" s="365"/>
      <c r="F203" s="365"/>
      <c r="G203" s="365"/>
      <c r="H203" s="365"/>
      <c r="I203" s="365"/>
      <c r="J203" s="365"/>
      <c r="K203" s="365"/>
      <c r="L203" s="365"/>
      <c r="M203" s="365"/>
      <c r="N203" s="365"/>
    </row>
    <row r="204" spans="1:14" x14ac:dyDescent="0.25">
      <c r="A204" s="76"/>
      <c r="B204" s="76"/>
      <c r="C204" s="76"/>
      <c r="D204" s="76"/>
      <c r="E204" s="365"/>
      <c r="F204" s="365"/>
      <c r="G204" s="365"/>
      <c r="H204" s="365"/>
      <c r="I204" s="365"/>
      <c r="J204" s="365"/>
      <c r="K204" s="365"/>
      <c r="L204" s="365"/>
      <c r="M204" s="365"/>
      <c r="N204" s="365"/>
    </row>
    <row r="205" spans="1:14" x14ac:dyDescent="0.25">
      <c r="A205" s="76"/>
      <c r="B205" s="76"/>
      <c r="C205" s="76"/>
      <c r="D205" s="76"/>
      <c r="E205" s="365"/>
      <c r="F205" s="365"/>
      <c r="G205" s="365"/>
      <c r="H205" s="365"/>
      <c r="I205" s="365"/>
      <c r="J205" s="365"/>
      <c r="K205" s="365"/>
      <c r="L205" s="365"/>
      <c r="M205" s="365"/>
      <c r="N205" s="365"/>
    </row>
    <row r="206" spans="1:14" x14ac:dyDescent="0.25">
      <c r="A206" s="76"/>
      <c r="B206" s="76"/>
      <c r="C206" s="76"/>
      <c r="D206" s="76"/>
      <c r="E206" s="365"/>
      <c r="F206" s="365"/>
      <c r="G206" s="365"/>
      <c r="H206" s="365"/>
      <c r="I206" s="365"/>
      <c r="J206" s="365"/>
      <c r="K206" s="365"/>
      <c r="L206" s="365"/>
      <c r="M206" s="365"/>
      <c r="N206" s="365"/>
    </row>
    <row r="207" spans="1:14" x14ac:dyDescent="0.25">
      <c r="A207" s="76"/>
      <c r="B207" s="76"/>
      <c r="C207" s="76"/>
      <c r="D207" s="76"/>
      <c r="E207" s="365"/>
      <c r="F207" s="365"/>
      <c r="G207" s="365"/>
      <c r="H207" s="365"/>
      <c r="I207" s="365"/>
      <c r="J207" s="365"/>
      <c r="K207" s="365"/>
      <c r="L207" s="365"/>
      <c r="M207" s="365"/>
      <c r="N207" s="365"/>
    </row>
    <row r="208" spans="1:14" x14ac:dyDescent="0.25">
      <c r="A208" s="76"/>
      <c r="B208" s="76"/>
      <c r="C208" s="76"/>
      <c r="D208" s="76"/>
      <c r="E208" s="365"/>
      <c r="F208" s="365"/>
      <c r="G208" s="365"/>
      <c r="H208" s="365"/>
      <c r="I208" s="365"/>
      <c r="J208" s="365"/>
      <c r="K208" s="365"/>
      <c r="L208" s="365"/>
      <c r="M208" s="365"/>
      <c r="N208" s="365"/>
    </row>
    <row r="209" spans="1:14" x14ac:dyDescent="0.25">
      <c r="A209" s="76"/>
      <c r="B209" s="76"/>
      <c r="C209" s="76"/>
      <c r="D209" s="76"/>
      <c r="E209" s="365"/>
      <c r="F209" s="365"/>
      <c r="G209" s="365"/>
      <c r="H209" s="365"/>
      <c r="I209" s="365"/>
      <c r="J209" s="365"/>
      <c r="K209" s="365"/>
      <c r="L209" s="365"/>
      <c r="M209" s="365"/>
      <c r="N209" s="365"/>
    </row>
    <row r="210" spans="1:14" x14ac:dyDescent="0.25">
      <c r="A210" s="76"/>
      <c r="B210" s="76"/>
      <c r="C210" s="76"/>
      <c r="D210" s="76"/>
      <c r="E210" s="365"/>
      <c r="F210" s="365"/>
      <c r="G210" s="365"/>
      <c r="H210" s="365"/>
      <c r="I210" s="365"/>
      <c r="J210" s="365"/>
      <c r="K210" s="365"/>
      <c r="L210" s="365"/>
      <c r="M210" s="365"/>
      <c r="N210" s="365"/>
    </row>
    <row r="211" spans="1:14" x14ac:dyDescent="0.25">
      <c r="A211" s="76"/>
      <c r="B211" s="76"/>
      <c r="C211" s="76"/>
      <c r="D211" s="76"/>
      <c r="E211" s="365"/>
      <c r="F211" s="365"/>
      <c r="G211" s="365"/>
      <c r="H211" s="365"/>
      <c r="I211" s="365"/>
      <c r="J211" s="365"/>
      <c r="K211" s="365"/>
      <c r="L211" s="365"/>
      <c r="M211" s="365"/>
      <c r="N211" s="365"/>
    </row>
    <row r="212" spans="1:14" x14ac:dyDescent="0.25">
      <c r="A212" s="76"/>
      <c r="B212" s="76"/>
      <c r="C212" s="76"/>
      <c r="D212" s="76"/>
      <c r="E212" s="365"/>
      <c r="F212" s="365"/>
      <c r="G212" s="365"/>
      <c r="H212" s="365"/>
      <c r="I212" s="365"/>
      <c r="J212" s="365"/>
      <c r="K212" s="365"/>
      <c r="L212" s="365"/>
      <c r="M212" s="365"/>
      <c r="N212" s="365"/>
    </row>
    <row r="213" spans="1:14" x14ac:dyDescent="0.25">
      <c r="A213" s="76"/>
      <c r="B213" s="76"/>
      <c r="C213" s="76"/>
      <c r="D213" s="76"/>
      <c r="E213" s="365"/>
      <c r="F213" s="365"/>
      <c r="G213" s="365"/>
      <c r="H213" s="365"/>
      <c r="I213" s="365"/>
      <c r="J213" s="365"/>
      <c r="K213" s="365"/>
      <c r="L213" s="365"/>
      <c r="M213" s="365"/>
      <c r="N213" s="365"/>
    </row>
    <row r="214" spans="1:14" x14ac:dyDescent="0.25">
      <c r="A214" s="76"/>
      <c r="B214" s="76"/>
      <c r="C214" s="76"/>
      <c r="D214" s="76"/>
      <c r="E214" s="365"/>
      <c r="F214" s="365"/>
      <c r="G214" s="365"/>
      <c r="H214" s="365"/>
      <c r="I214" s="365"/>
      <c r="J214" s="365"/>
      <c r="K214" s="365"/>
      <c r="L214" s="365"/>
      <c r="M214" s="365"/>
      <c r="N214" s="365"/>
    </row>
    <row r="215" spans="1:14" x14ac:dyDescent="0.25">
      <c r="A215" s="76"/>
      <c r="B215" s="76"/>
      <c r="C215" s="76"/>
      <c r="D215" s="76"/>
      <c r="E215" s="365"/>
      <c r="F215" s="365"/>
      <c r="G215" s="365"/>
      <c r="H215" s="365"/>
      <c r="I215" s="365"/>
      <c r="J215" s="365"/>
      <c r="K215" s="365"/>
      <c r="L215" s="365"/>
      <c r="M215" s="365"/>
      <c r="N215" s="365"/>
    </row>
    <row r="216" spans="1:14" x14ac:dyDescent="0.25">
      <c r="A216" s="76"/>
      <c r="B216" s="76"/>
      <c r="C216" s="76"/>
      <c r="D216" s="76"/>
      <c r="E216" s="365"/>
      <c r="F216" s="365"/>
      <c r="G216" s="365"/>
      <c r="H216" s="365"/>
      <c r="I216" s="365"/>
      <c r="J216" s="365"/>
      <c r="K216" s="365"/>
      <c r="L216" s="365"/>
      <c r="M216" s="365"/>
      <c r="N216" s="365"/>
    </row>
    <row r="217" spans="1:14" x14ac:dyDescent="0.25">
      <c r="A217" s="76"/>
      <c r="B217" s="76"/>
      <c r="C217" s="76"/>
      <c r="D217" s="76"/>
      <c r="E217" s="365"/>
      <c r="F217" s="365"/>
      <c r="G217" s="365"/>
      <c r="H217" s="365"/>
      <c r="I217" s="365"/>
      <c r="J217" s="365"/>
      <c r="K217" s="365"/>
      <c r="L217" s="365"/>
      <c r="M217" s="365"/>
      <c r="N217" s="365"/>
    </row>
    <row r="218" spans="1:14" x14ac:dyDescent="0.25">
      <c r="A218" s="76"/>
      <c r="B218" s="76"/>
      <c r="C218" s="76"/>
      <c r="D218" s="76"/>
      <c r="E218" s="365"/>
      <c r="F218" s="365"/>
      <c r="G218" s="365"/>
      <c r="H218" s="365"/>
      <c r="I218" s="365"/>
      <c r="J218" s="365"/>
      <c r="K218" s="365"/>
      <c r="L218" s="365"/>
      <c r="M218" s="365"/>
      <c r="N218" s="365"/>
    </row>
    <row r="219" spans="1:14" x14ac:dyDescent="0.25">
      <c r="A219" s="76"/>
      <c r="B219" s="76"/>
      <c r="C219" s="76"/>
      <c r="D219" s="76"/>
      <c r="E219" s="365"/>
      <c r="F219" s="365"/>
      <c r="G219" s="365"/>
      <c r="H219" s="365"/>
      <c r="I219" s="365"/>
      <c r="J219" s="365"/>
      <c r="K219" s="365"/>
      <c r="L219" s="365"/>
      <c r="M219" s="365"/>
      <c r="N219" s="365"/>
    </row>
    <row r="220" spans="1:14" x14ac:dyDescent="0.25">
      <c r="A220" s="76"/>
      <c r="B220" s="76"/>
      <c r="C220" s="76"/>
      <c r="D220" s="76"/>
      <c r="E220" s="365"/>
      <c r="F220" s="365"/>
      <c r="G220" s="365"/>
      <c r="H220" s="365"/>
      <c r="I220" s="365"/>
      <c r="J220" s="365"/>
      <c r="K220" s="365"/>
      <c r="L220" s="365"/>
      <c r="M220" s="365"/>
      <c r="N220" s="365"/>
    </row>
    <row r="221" spans="1:14" x14ac:dyDescent="0.25">
      <c r="A221" s="76"/>
      <c r="B221" s="76"/>
      <c r="C221" s="76"/>
      <c r="D221" s="76"/>
      <c r="E221" s="365"/>
      <c r="F221" s="365"/>
      <c r="G221" s="365"/>
      <c r="H221" s="365"/>
      <c r="I221" s="365"/>
      <c r="J221" s="365"/>
      <c r="K221" s="365"/>
      <c r="L221" s="365"/>
      <c r="M221" s="365"/>
      <c r="N221" s="365"/>
    </row>
    <row r="222" spans="1:14" x14ac:dyDescent="0.25">
      <c r="A222" s="76"/>
      <c r="B222" s="76"/>
      <c r="C222" s="76"/>
      <c r="D222" s="76"/>
      <c r="E222" s="365"/>
      <c r="F222" s="365"/>
      <c r="G222" s="365"/>
      <c r="H222" s="365"/>
      <c r="I222" s="365"/>
      <c r="J222" s="365"/>
      <c r="K222" s="365"/>
      <c r="L222" s="365"/>
      <c r="M222" s="365"/>
      <c r="N222" s="365"/>
    </row>
    <row r="223" spans="1:14" x14ac:dyDescent="0.25">
      <c r="A223" s="76"/>
      <c r="B223" s="76"/>
      <c r="C223" s="76"/>
      <c r="D223" s="76"/>
      <c r="E223" s="365"/>
      <c r="F223" s="365"/>
      <c r="G223" s="365"/>
      <c r="H223" s="365"/>
      <c r="I223" s="365"/>
      <c r="J223" s="365"/>
      <c r="K223" s="365"/>
      <c r="L223" s="365"/>
      <c r="M223" s="365"/>
      <c r="N223" s="365"/>
    </row>
    <row r="224" spans="1:14" x14ac:dyDescent="0.25">
      <c r="A224" s="76"/>
      <c r="B224" s="76"/>
      <c r="C224" s="76"/>
      <c r="D224" s="76"/>
      <c r="E224" s="365"/>
      <c r="F224" s="365"/>
      <c r="G224" s="365"/>
      <c r="H224" s="365"/>
      <c r="I224" s="365"/>
      <c r="J224" s="365"/>
      <c r="K224" s="365"/>
      <c r="L224" s="365"/>
      <c r="M224" s="365"/>
      <c r="N224" s="365"/>
    </row>
    <row r="225" spans="1:14" x14ac:dyDescent="0.25">
      <c r="A225" s="76"/>
      <c r="B225" s="76"/>
      <c r="C225" s="76"/>
      <c r="D225" s="76"/>
      <c r="E225" s="365"/>
      <c r="F225" s="365"/>
      <c r="G225" s="365"/>
      <c r="H225" s="365"/>
      <c r="I225" s="365"/>
      <c r="J225" s="365"/>
      <c r="K225" s="365"/>
      <c r="L225" s="365"/>
      <c r="M225" s="365"/>
      <c r="N225" s="365"/>
    </row>
    <row r="226" spans="1:14" x14ac:dyDescent="0.25">
      <c r="A226" s="76"/>
      <c r="B226" s="76"/>
      <c r="C226" s="76"/>
      <c r="D226" s="76"/>
      <c r="E226" s="365"/>
      <c r="F226" s="365"/>
      <c r="G226" s="365"/>
      <c r="H226" s="365"/>
      <c r="I226" s="365"/>
      <c r="J226" s="365"/>
      <c r="K226" s="365"/>
      <c r="L226" s="365"/>
      <c r="M226" s="365"/>
      <c r="N226" s="365"/>
    </row>
    <row r="227" spans="1:14" x14ac:dyDescent="0.25">
      <c r="A227" s="76"/>
      <c r="B227" s="76"/>
      <c r="C227" s="76"/>
      <c r="D227" s="76"/>
      <c r="E227" s="365"/>
      <c r="F227" s="365"/>
      <c r="G227" s="365"/>
      <c r="H227" s="365"/>
      <c r="I227" s="365"/>
      <c r="J227" s="365"/>
      <c r="K227" s="365"/>
      <c r="L227" s="365"/>
      <c r="M227" s="365"/>
      <c r="N227" s="365"/>
    </row>
    <row r="228" spans="1:14" x14ac:dyDescent="0.25">
      <c r="A228" s="76"/>
      <c r="B228" s="76"/>
      <c r="C228" s="76"/>
      <c r="D228" s="76"/>
      <c r="E228" s="365"/>
      <c r="F228" s="365"/>
      <c r="G228" s="365"/>
      <c r="H228" s="365"/>
      <c r="I228" s="365"/>
      <c r="J228" s="365"/>
      <c r="K228" s="365"/>
      <c r="L228" s="365"/>
      <c r="M228" s="365"/>
      <c r="N228" s="365"/>
    </row>
    <row r="229" spans="1:14" x14ac:dyDescent="0.25">
      <c r="A229" s="76"/>
      <c r="B229" s="76"/>
      <c r="C229" s="76"/>
      <c r="D229" s="76"/>
      <c r="E229" s="365"/>
      <c r="F229" s="365"/>
      <c r="G229" s="365"/>
      <c r="H229" s="365"/>
      <c r="I229" s="365"/>
      <c r="J229" s="365"/>
      <c r="K229" s="365"/>
      <c r="L229" s="365"/>
      <c r="M229" s="365"/>
      <c r="N229" s="365"/>
    </row>
    <row r="230" spans="1:14" x14ac:dyDescent="0.25">
      <c r="A230" s="76"/>
      <c r="B230" s="76"/>
      <c r="C230" s="76"/>
      <c r="D230" s="76"/>
      <c r="E230" s="365"/>
      <c r="F230" s="365"/>
      <c r="G230" s="365"/>
      <c r="H230" s="365"/>
      <c r="I230" s="365"/>
      <c r="J230" s="365"/>
      <c r="K230" s="365"/>
      <c r="L230" s="365"/>
      <c r="M230" s="365"/>
      <c r="N230" s="365"/>
    </row>
    <row r="231" spans="1:14" x14ac:dyDescent="0.25">
      <c r="A231" s="76"/>
      <c r="B231" s="76"/>
      <c r="C231" s="76"/>
      <c r="D231" s="76"/>
      <c r="E231" s="365"/>
      <c r="F231" s="365"/>
      <c r="G231" s="365"/>
      <c r="H231" s="365"/>
      <c r="I231" s="365"/>
      <c r="J231" s="365"/>
      <c r="K231" s="365"/>
      <c r="L231" s="365"/>
      <c r="M231" s="365"/>
      <c r="N231" s="365"/>
    </row>
    <row r="232" spans="1:14" x14ac:dyDescent="0.25">
      <c r="A232" s="76"/>
      <c r="B232" s="76"/>
      <c r="C232" s="76"/>
      <c r="D232" s="76"/>
      <c r="E232" s="365"/>
      <c r="F232" s="365"/>
      <c r="G232" s="365"/>
      <c r="H232" s="365"/>
      <c r="I232" s="365"/>
      <c r="J232" s="365"/>
      <c r="K232" s="365"/>
      <c r="L232" s="365"/>
      <c r="M232" s="365"/>
      <c r="N232" s="365"/>
    </row>
    <row r="233" spans="1:14" x14ac:dyDescent="0.25">
      <c r="A233" s="76"/>
      <c r="B233" s="76"/>
      <c r="C233" s="76"/>
      <c r="D233" s="76"/>
      <c r="E233" s="365"/>
      <c r="F233" s="365"/>
      <c r="G233" s="365"/>
      <c r="H233" s="365"/>
      <c r="I233" s="365"/>
      <c r="J233" s="365"/>
      <c r="K233" s="365"/>
      <c r="L233" s="365"/>
      <c r="M233" s="365"/>
      <c r="N233" s="365"/>
    </row>
    <row r="234" spans="1:14" x14ac:dyDescent="0.25">
      <c r="A234" s="76"/>
      <c r="B234" s="76"/>
      <c r="C234" s="76"/>
      <c r="D234" s="76"/>
      <c r="E234" s="365"/>
      <c r="F234" s="365"/>
      <c r="G234" s="365"/>
      <c r="H234" s="365"/>
      <c r="I234" s="365"/>
      <c r="J234" s="365"/>
      <c r="K234" s="365"/>
      <c r="L234" s="365"/>
      <c r="M234" s="365"/>
      <c r="N234" s="365"/>
    </row>
    <row r="235" spans="1:14" x14ac:dyDescent="0.25">
      <c r="A235" s="76"/>
      <c r="B235" s="76"/>
      <c r="C235" s="76"/>
      <c r="D235" s="76"/>
      <c r="E235" s="365"/>
      <c r="F235" s="365"/>
      <c r="G235" s="365"/>
      <c r="H235" s="365"/>
      <c r="I235" s="365"/>
      <c r="J235" s="365"/>
      <c r="K235" s="365"/>
      <c r="L235" s="365"/>
      <c r="M235" s="365"/>
      <c r="N235" s="365"/>
    </row>
    <row r="236" spans="1:14" x14ac:dyDescent="0.25">
      <c r="A236" s="76"/>
      <c r="B236" s="76"/>
      <c r="C236" s="76"/>
      <c r="D236" s="76"/>
      <c r="E236" s="365"/>
      <c r="F236" s="365"/>
      <c r="G236" s="365"/>
      <c r="H236" s="365"/>
      <c r="I236" s="365"/>
      <c r="J236" s="365"/>
      <c r="K236" s="365"/>
      <c r="L236" s="365"/>
      <c r="M236" s="365"/>
      <c r="N236" s="365"/>
    </row>
    <row r="237" spans="1:14" x14ac:dyDescent="0.25">
      <c r="A237" s="76"/>
      <c r="B237" s="76"/>
      <c r="C237" s="76"/>
      <c r="D237" s="76"/>
      <c r="E237" s="365"/>
      <c r="F237" s="365"/>
      <c r="G237" s="365"/>
      <c r="H237" s="365"/>
      <c r="I237" s="365"/>
      <c r="J237" s="365"/>
      <c r="K237" s="365"/>
      <c r="L237" s="365"/>
      <c r="M237" s="365"/>
      <c r="N237" s="365"/>
    </row>
    <row r="238" spans="1:14" x14ac:dyDescent="0.25">
      <c r="A238" s="76"/>
      <c r="B238" s="76"/>
      <c r="C238" s="76"/>
      <c r="D238" s="76"/>
      <c r="E238" s="365"/>
      <c r="F238" s="365"/>
      <c r="G238" s="365"/>
      <c r="H238" s="365"/>
      <c r="I238" s="365"/>
      <c r="J238" s="365"/>
      <c r="K238" s="365"/>
      <c r="L238" s="365"/>
      <c r="M238" s="365"/>
      <c r="N238" s="365"/>
    </row>
    <row r="239" spans="1:14" x14ac:dyDescent="0.25">
      <c r="A239" s="76"/>
      <c r="B239" s="76"/>
      <c r="C239" s="76"/>
      <c r="D239" s="76"/>
      <c r="E239" s="365"/>
      <c r="F239" s="365"/>
      <c r="G239" s="365"/>
      <c r="H239" s="365"/>
      <c r="I239" s="365"/>
      <c r="J239" s="365"/>
      <c r="K239" s="365"/>
      <c r="L239" s="365"/>
      <c r="M239" s="365"/>
      <c r="N239" s="365"/>
    </row>
    <row r="240" spans="1:14" x14ac:dyDescent="0.25">
      <c r="A240" s="76"/>
      <c r="B240" s="76"/>
      <c r="C240" s="76"/>
      <c r="D240" s="76"/>
      <c r="E240" s="365"/>
      <c r="F240" s="365"/>
      <c r="G240" s="365"/>
      <c r="H240" s="365"/>
      <c r="I240" s="365"/>
      <c r="J240" s="365"/>
      <c r="K240" s="365"/>
      <c r="L240" s="365"/>
      <c r="M240" s="365"/>
      <c r="N240" s="365"/>
    </row>
    <row r="241" spans="1:14" x14ac:dyDescent="0.25">
      <c r="A241" s="76"/>
      <c r="B241" s="76"/>
      <c r="C241" s="76"/>
      <c r="D241" s="76"/>
      <c r="E241" s="365"/>
      <c r="F241" s="365"/>
      <c r="G241" s="365"/>
      <c r="H241" s="365"/>
      <c r="I241" s="365"/>
      <c r="J241" s="365"/>
      <c r="K241" s="365"/>
      <c r="L241" s="365"/>
      <c r="M241" s="365"/>
      <c r="N241" s="365"/>
    </row>
    <row r="242" spans="1:14" x14ac:dyDescent="0.25">
      <c r="A242" s="76"/>
      <c r="B242" s="76"/>
      <c r="C242" s="76"/>
      <c r="D242" s="76"/>
      <c r="E242" s="365"/>
      <c r="F242" s="365"/>
      <c r="G242" s="365"/>
      <c r="H242" s="365"/>
      <c r="I242" s="365"/>
      <c r="J242" s="365"/>
      <c r="K242" s="365"/>
      <c r="L242" s="365"/>
      <c r="M242" s="365"/>
      <c r="N242" s="365"/>
    </row>
    <row r="243" spans="1:14" x14ac:dyDescent="0.25">
      <c r="A243" s="76"/>
      <c r="B243" s="76"/>
      <c r="C243" s="76"/>
      <c r="D243" s="76"/>
      <c r="E243" s="365"/>
      <c r="F243" s="365"/>
      <c r="G243" s="365"/>
      <c r="H243" s="365"/>
      <c r="I243" s="365"/>
      <c r="J243" s="365"/>
      <c r="K243" s="365"/>
      <c r="L243" s="365"/>
      <c r="M243" s="365"/>
      <c r="N243" s="365"/>
    </row>
    <row r="244" spans="1:14" x14ac:dyDescent="0.25">
      <c r="A244" s="76"/>
      <c r="B244" s="76"/>
      <c r="C244" s="76"/>
      <c r="D244" s="76"/>
      <c r="E244" s="365"/>
      <c r="F244" s="365"/>
      <c r="G244" s="365"/>
      <c r="H244" s="365"/>
      <c r="I244" s="365"/>
      <c r="J244" s="365"/>
      <c r="K244" s="365"/>
      <c r="L244" s="365"/>
      <c r="M244" s="365"/>
      <c r="N244" s="365"/>
    </row>
    <row r="245" spans="1:14" x14ac:dyDescent="0.25">
      <c r="A245" s="76"/>
      <c r="B245" s="76"/>
      <c r="C245" s="76"/>
      <c r="D245" s="76"/>
      <c r="E245" s="365"/>
      <c r="F245" s="365"/>
      <c r="G245" s="365"/>
      <c r="H245" s="365"/>
      <c r="I245" s="365"/>
      <c r="J245" s="365"/>
      <c r="K245" s="365"/>
      <c r="L245" s="365"/>
      <c r="M245" s="365"/>
      <c r="N245" s="365"/>
    </row>
    <row r="246" spans="1:14" x14ac:dyDescent="0.25">
      <c r="A246" s="76"/>
      <c r="B246" s="76"/>
      <c r="C246" s="76"/>
      <c r="D246" s="76"/>
      <c r="E246" s="365"/>
      <c r="F246" s="365"/>
      <c r="G246" s="365"/>
      <c r="H246" s="365"/>
      <c r="I246" s="365"/>
      <c r="J246" s="365"/>
      <c r="K246" s="365"/>
      <c r="L246" s="365"/>
      <c r="M246" s="365"/>
      <c r="N246" s="365"/>
    </row>
    <row r="247" spans="1:14" x14ac:dyDescent="0.25">
      <c r="A247" s="76"/>
      <c r="B247" s="76"/>
      <c r="C247" s="76"/>
      <c r="D247" s="76"/>
      <c r="E247" s="365"/>
      <c r="F247" s="365"/>
      <c r="G247" s="365"/>
      <c r="H247" s="365"/>
      <c r="I247" s="365"/>
      <c r="J247" s="365"/>
      <c r="K247" s="365"/>
      <c r="L247" s="365"/>
      <c r="M247" s="365"/>
      <c r="N247" s="365"/>
    </row>
    <row r="248" spans="1:14" x14ac:dyDescent="0.25">
      <c r="A248" s="76"/>
      <c r="B248" s="76"/>
      <c r="C248" s="76"/>
      <c r="D248" s="76"/>
      <c r="E248" s="365"/>
      <c r="F248" s="365"/>
      <c r="G248" s="365"/>
      <c r="H248" s="365"/>
      <c r="I248" s="365"/>
      <c r="J248" s="365"/>
      <c r="K248" s="365"/>
      <c r="L248" s="365"/>
      <c r="M248" s="365"/>
      <c r="N248" s="365"/>
    </row>
    <row r="249" spans="1:14" x14ac:dyDescent="0.25">
      <c r="A249" s="76"/>
      <c r="B249" s="76"/>
      <c r="C249" s="76"/>
      <c r="D249" s="76"/>
      <c r="E249" s="365"/>
      <c r="F249" s="365"/>
      <c r="G249" s="365"/>
      <c r="H249" s="365"/>
      <c r="I249" s="365"/>
      <c r="J249" s="365"/>
      <c r="K249" s="365"/>
      <c r="L249" s="365"/>
      <c r="M249" s="365"/>
      <c r="N249" s="365"/>
    </row>
    <row r="250" spans="1:14" x14ac:dyDescent="0.25">
      <c r="A250" s="76"/>
      <c r="B250" s="76"/>
      <c r="C250" s="76"/>
      <c r="D250" s="76"/>
      <c r="E250" s="365"/>
      <c r="F250" s="365"/>
      <c r="G250" s="365"/>
      <c r="H250" s="365"/>
      <c r="I250" s="365"/>
      <c r="J250" s="365"/>
      <c r="K250" s="365"/>
      <c r="L250" s="365"/>
      <c r="M250" s="365"/>
      <c r="N250" s="365"/>
    </row>
    <row r="251" spans="1:14" x14ac:dyDescent="0.25">
      <c r="A251" s="76"/>
      <c r="B251" s="76"/>
      <c r="C251" s="76"/>
      <c r="D251" s="76"/>
      <c r="E251" s="365"/>
      <c r="F251" s="365"/>
      <c r="G251" s="365"/>
      <c r="H251" s="365"/>
      <c r="I251" s="365"/>
      <c r="J251" s="365"/>
      <c r="K251" s="365"/>
      <c r="L251" s="365"/>
      <c r="M251" s="365"/>
      <c r="N251" s="365"/>
    </row>
    <row r="252" spans="1:14" x14ac:dyDescent="0.25">
      <c r="A252" s="76"/>
      <c r="B252" s="76"/>
      <c r="C252" s="76"/>
      <c r="D252" s="76"/>
      <c r="E252" s="365"/>
      <c r="F252" s="365"/>
      <c r="G252" s="365"/>
      <c r="H252" s="365"/>
      <c r="I252" s="365"/>
      <c r="J252" s="365"/>
      <c r="K252" s="365"/>
      <c r="L252" s="365"/>
      <c r="M252" s="365"/>
      <c r="N252" s="365"/>
    </row>
    <row r="253" spans="1:14" x14ac:dyDescent="0.25">
      <c r="A253" s="76"/>
      <c r="B253" s="76"/>
      <c r="C253" s="76"/>
      <c r="D253" s="76"/>
      <c r="E253" s="365"/>
      <c r="F253" s="365"/>
      <c r="G253" s="365"/>
      <c r="H253" s="365"/>
      <c r="I253" s="365"/>
      <c r="J253" s="365"/>
      <c r="K253" s="365"/>
      <c r="L253" s="365"/>
      <c r="M253" s="365"/>
      <c r="N253" s="365"/>
    </row>
    <row r="254" spans="1:14" x14ac:dyDescent="0.25">
      <c r="A254" s="76"/>
      <c r="B254" s="76"/>
      <c r="C254" s="76"/>
      <c r="D254" s="76"/>
      <c r="E254" s="365"/>
      <c r="F254" s="365"/>
      <c r="G254" s="365"/>
      <c r="H254" s="365"/>
      <c r="I254" s="365"/>
      <c r="J254" s="365"/>
      <c r="K254" s="365"/>
      <c r="L254" s="365"/>
      <c r="M254" s="365"/>
      <c r="N254" s="365"/>
    </row>
    <row r="255" spans="1:14" x14ac:dyDescent="0.25">
      <c r="A255" s="76"/>
      <c r="B255" s="76"/>
      <c r="C255" s="76"/>
      <c r="D255" s="76"/>
      <c r="E255" s="365"/>
      <c r="F255" s="365"/>
      <c r="G255" s="365"/>
      <c r="H255" s="365"/>
      <c r="I255" s="365"/>
      <c r="J255" s="365"/>
      <c r="K255" s="365"/>
      <c r="L255" s="365"/>
      <c r="M255" s="365"/>
      <c r="N255" s="365"/>
    </row>
    <row r="256" spans="1:14" x14ac:dyDescent="0.25">
      <c r="A256" s="76"/>
      <c r="B256" s="76"/>
      <c r="C256" s="76"/>
      <c r="D256" s="76"/>
      <c r="E256" s="365"/>
      <c r="F256" s="365"/>
      <c r="G256" s="365"/>
      <c r="H256" s="365"/>
      <c r="I256" s="365"/>
      <c r="J256" s="365"/>
      <c r="K256" s="365"/>
      <c r="L256" s="365"/>
      <c r="M256" s="365"/>
      <c r="N256" s="365"/>
    </row>
    <row r="257" spans="1:14" x14ac:dyDescent="0.25">
      <c r="A257" s="76"/>
      <c r="B257" s="76"/>
      <c r="C257" s="76"/>
      <c r="D257" s="76"/>
      <c r="E257" s="365"/>
      <c r="F257" s="365"/>
      <c r="G257" s="365"/>
      <c r="H257" s="365"/>
      <c r="I257" s="365"/>
      <c r="J257" s="365"/>
      <c r="K257" s="365"/>
      <c r="L257" s="365"/>
      <c r="M257" s="365"/>
      <c r="N257" s="365"/>
    </row>
    <row r="258" spans="1:14" x14ac:dyDescent="0.25">
      <c r="A258" s="76"/>
      <c r="B258" s="76"/>
      <c r="C258" s="76"/>
      <c r="D258" s="76"/>
      <c r="E258" s="365"/>
      <c r="F258" s="365"/>
      <c r="G258" s="365"/>
      <c r="H258" s="365"/>
      <c r="I258" s="365"/>
      <c r="J258" s="365"/>
      <c r="K258" s="365"/>
      <c r="L258" s="365"/>
      <c r="M258" s="365"/>
      <c r="N258" s="365"/>
    </row>
    <row r="259" spans="1:14" x14ac:dyDescent="0.25">
      <c r="A259" s="76"/>
      <c r="B259" s="76"/>
      <c r="C259" s="76"/>
      <c r="D259" s="76"/>
      <c r="E259" s="365"/>
      <c r="F259" s="365"/>
      <c r="G259" s="365"/>
      <c r="H259" s="365"/>
      <c r="I259" s="365"/>
      <c r="J259" s="365"/>
      <c r="K259" s="365"/>
      <c r="L259" s="365"/>
      <c r="M259" s="365"/>
      <c r="N259" s="365"/>
    </row>
    <row r="260" spans="1:14" x14ac:dyDescent="0.25">
      <c r="A260" s="76"/>
      <c r="B260" s="76"/>
      <c r="C260" s="76"/>
      <c r="D260" s="76"/>
      <c r="E260" s="365"/>
      <c r="F260" s="365"/>
      <c r="G260" s="365"/>
      <c r="H260" s="365"/>
      <c r="I260" s="365"/>
      <c r="J260" s="365"/>
      <c r="K260" s="365"/>
      <c r="L260" s="365"/>
      <c r="M260" s="365"/>
      <c r="N260" s="365"/>
    </row>
    <row r="261" spans="1:14" x14ac:dyDescent="0.25">
      <c r="A261" s="76"/>
      <c r="B261" s="76"/>
      <c r="C261" s="76"/>
      <c r="D261" s="76"/>
      <c r="E261" s="365"/>
      <c r="F261" s="365"/>
      <c r="G261" s="365"/>
      <c r="H261" s="365"/>
      <c r="I261" s="365"/>
      <c r="J261" s="365"/>
      <c r="K261" s="365"/>
      <c r="L261" s="365"/>
      <c r="M261" s="365"/>
      <c r="N261" s="365"/>
    </row>
    <row r="262" spans="1:14" x14ac:dyDescent="0.25">
      <c r="A262" s="76"/>
      <c r="B262" s="76"/>
      <c r="C262" s="76"/>
      <c r="D262" s="76"/>
      <c r="E262" s="365"/>
      <c r="F262" s="365"/>
      <c r="G262" s="365"/>
      <c r="H262" s="365"/>
      <c r="I262" s="365"/>
      <c r="J262" s="365"/>
      <c r="K262" s="365"/>
      <c r="L262" s="365"/>
      <c r="M262" s="365"/>
      <c r="N262" s="365"/>
    </row>
    <row r="263" spans="1:14" x14ac:dyDescent="0.25">
      <c r="A263" s="76"/>
      <c r="B263" s="76"/>
      <c r="C263" s="76"/>
      <c r="D263" s="76"/>
      <c r="E263" s="365"/>
      <c r="F263" s="365"/>
      <c r="G263" s="365"/>
      <c r="H263" s="365"/>
      <c r="I263" s="365"/>
      <c r="J263" s="365"/>
      <c r="K263" s="365"/>
      <c r="L263" s="365"/>
      <c r="M263" s="365"/>
      <c r="N263" s="365"/>
    </row>
    <row r="264" spans="1:14" x14ac:dyDescent="0.25">
      <c r="A264" s="76"/>
      <c r="B264" s="76"/>
      <c r="C264" s="76"/>
      <c r="D264" s="76"/>
      <c r="E264" s="365"/>
      <c r="F264" s="365"/>
      <c r="G264" s="365"/>
      <c r="H264" s="365"/>
      <c r="I264" s="365"/>
      <c r="J264" s="365"/>
      <c r="K264" s="365"/>
      <c r="L264" s="365"/>
      <c r="M264" s="365"/>
      <c r="N264" s="365"/>
    </row>
    <row r="265" spans="1:14" x14ac:dyDescent="0.25">
      <c r="A265" s="76"/>
      <c r="B265" s="76"/>
      <c r="C265" s="76"/>
      <c r="D265" s="76"/>
      <c r="E265" s="365"/>
      <c r="F265" s="365"/>
      <c r="G265" s="365"/>
      <c r="H265" s="365"/>
      <c r="I265" s="365"/>
      <c r="J265" s="365"/>
      <c r="K265" s="365"/>
      <c r="L265" s="365"/>
      <c r="M265" s="365"/>
      <c r="N265" s="365"/>
    </row>
    <row r="266" spans="1:14" x14ac:dyDescent="0.25">
      <c r="A266" s="76"/>
      <c r="B266" s="76"/>
      <c r="C266" s="76"/>
      <c r="D266" s="76"/>
      <c r="E266" s="365"/>
      <c r="F266" s="365"/>
      <c r="G266" s="365"/>
      <c r="H266" s="365"/>
      <c r="I266" s="365"/>
      <c r="J266" s="365"/>
      <c r="K266" s="365"/>
      <c r="L266" s="365"/>
      <c r="M266" s="365"/>
      <c r="N266" s="365"/>
    </row>
    <row r="267" spans="1:14" x14ac:dyDescent="0.25">
      <c r="A267" s="76"/>
      <c r="B267" s="76"/>
      <c r="C267" s="76"/>
      <c r="D267" s="76"/>
      <c r="E267" s="365"/>
      <c r="F267" s="365"/>
      <c r="G267" s="365"/>
      <c r="H267" s="365"/>
      <c r="I267" s="365"/>
      <c r="J267" s="365"/>
      <c r="K267" s="365"/>
      <c r="L267" s="365"/>
      <c r="M267" s="365"/>
      <c r="N267" s="365"/>
    </row>
    <row r="268" spans="1:14" x14ac:dyDescent="0.25">
      <c r="A268" s="76"/>
      <c r="B268" s="76"/>
      <c r="C268" s="76"/>
      <c r="D268" s="76"/>
      <c r="E268" s="365"/>
      <c r="F268" s="365"/>
      <c r="G268" s="365"/>
      <c r="H268" s="365"/>
      <c r="I268" s="365"/>
      <c r="J268" s="365"/>
      <c r="K268" s="365"/>
      <c r="L268" s="365"/>
      <c r="M268" s="365"/>
      <c r="N268" s="365"/>
    </row>
    <row r="269" spans="1:14" x14ac:dyDescent="0.25">
      <c r="A269" s="76"/>
      <c r="B269" s="76"/>
      <c r="C269" s="76"/>
      <c r="D269" s="76"/>
      <c r="E269" s="365"/>
      <c r="F269" s="365"/>
      <c r="G269" s="365"/>
      <c r="H269" s="365"/>
      <c r="I269" s="365"/>
      <c r="J269" s="365"/>
      <c r="K269" s="365"/>
      <c r="L269" s="365"/>
      <c r="M269" s="365"/>
      <c r="N269" s="365"/>
    </row>
    <row r="270" spans="1:14" x14ac:dyDescent="0.25">
      <c r="A270" s="76"/>
      <c r="B270" s="76"/>
      <c r="C270" s="76"/>
      <c r="D270" s="76"/>
      <c r="E270" s="365"/>
      <c r="F270" s="365"/>
      <c r="G270" s="365"/>
      <c r="H270" s="365"/>
      <c r="I270" s="365"/>
      <c r="J270" s="365"/>
      <c r="K270" s="365"/>
      <c r="L270" s="365"/>
      <c r="M270" s="365"/>
      <c r="N270" s="365"/>
    </row>
    <row r="271" spans="1:14" x14ac:dyDescent="0.25">
      <c r="A271" s="76"/>
      <c r="B271" s="76"/>
      <c r="C271" s="76"/>
      <c r="D271" s="76"/>
      <c r="E271" s="365"/>
      <c r="F271" s="365"/>
      <c r="G271" s="365"/>
      <c r="H271" s="365"/>
      <c r="I271" s="365"/>
      <c r="J271" s="365"/>
      <c r="K271" s="365"/>
      <c r="L271" s="365"/>
      <c r="M271" s="365"/>
      <c r="N271" s="365"/>
    </row>
    <row r="272" spans="1:14" x14ac:dyDescent="0.25">
      <c r="A272" s="76"/>
      <c r="B272" s="76"/>
      <c r="C272" s="76"/>
      <c r="D272" s="76"/>
      <c r="E272" s="365"/>
      <c r="F272" s="365"/>
      <c r="G272" s="365"/>
      <c r="H272" s="365"/>
      <c r="I272" s="365"/>
      <c r="J272" s="365"/>
      <c r="K272" s="365"/>
      <c r="L272" s="365"/>
      <c r="M272" s="365"/>
      <c r="N272" s="365"/>
    </row>
    <row r="273" spans="1:14" x14ac:dyDescent="0.25">
      <c r="A273" s="76"/>
      <c r="B273" s="76"/>
      <c r="C273" s="76"/>
      <c r="D273" s="76"/>
      <c r="E273" s="365"/>
      <c r="F273" s="365"/>
      <c r="G273" s="365"/>
      <c r="H273" s="365"/>
      <c r="I273" s="365"/>
      <c r="J273" s="365"/>
      <c r="K273" s="365"/>
      <c r="L273" s="365"/>
      <c r="M273" s="365"/>
      <c r="N273" s="365"/>
    </row>
    <row r="274" spans="1:14" x14ac:dyDescent="0.25">
      <c r="A274" s="76"/>
      <c r="B274" s="76"/>
      <c r="C274" s="76"/>
      <c r="D274" s="76"/>
      <c r="E274" s="365"/>
      <c r="F274" s="365"/>
      <c r="G274" s="365"/>
      <c r="H274" s="365"/>
      <c r="I274" s="365"/>
      <c r="J274" s="365"/>
      <c r="K274" s="365"/>
      <c r="L274" s="365"/>
      <c r="M274" s="365"/>
      <c r="N274" s="365"/>
    </row>
    <row r="275" spans="1:14" x14ac:dyDescent="0.25">
      <c r="A275" s="76"/>
      <c r="B275" s="76"/>
      <c r="C275" s="76"/>
      <c r="D275" s="76"/>
      <c r="E275" s="365"/>
      <c r="F275" s="365"/>
      <c r="G275" s="365"/>
      <c r="H275" s="365"/>
      <c r="I275" s="365"/>
      <c r="J275" s="365"/>
      <c r="K275" s="365"/>
      <c r="L275" s="365"/>
      <c r="M275" s="365"/>
      <c r="N275" s="365"/>
    </row>
    <row r="276" spans="1:14" x14ac:dyDescent="0.25">
      <c r="A276" s="76"/>
      <c r="B276" s="76"/>
      <c r="C276" s="76"/>
      <c r="D276" s="76"/>
      <c r="E276" s="365"/>
      <c r="F276" s="365"/>
      <c r="G276" s="365"/>
      <c r="H276" s="365"/>
      <c r="I276" s="365"/>
      <c r="J276" s="365"/>
      <c r="K276" s="365"/>
      <c r="L276" s="365"/>
      <c r="M276" s="365"/>
      <c r="N276" s="365"/>
    </row>
    <row r="277" spans="1:14" x14ac:dyDescent="0.25">
      <c r="A277" s="76"/>
      <c r="B277" s="76"/>
      <c r="C277" s="76"/>
      <c r="D277" s="76"/>
      <c r="E277" s="365"/>
      <c r="F277" s="365"/>
      <c r="G277" s="365"/>
      <c r="H277" s="365"/>
      <c r="I277" s="365"/>
      <c r="J277" s="365"/>
      <c r="K277" s="365"/>
      <c r="L277" s="365"/>
      <c r="M277" s="365"/>
      <c r="N277" s="365"/>
    </row>
    <row r="278" spans="1:14" x14ac:dyDescent="0.25">
      <c r="A278" s="76"/>
      <c r="B278" s="76"/>
      <c r="C278" s="76"/>
      <c r="D278" s="76"/>
      <c r="E278" s="365"/>
      <c r="F278" s="365"/>
      <c r="G278" s="365"/>
      <c r="H278" s="365"/>
      <c r="I278" s="365"/>
      <c r="J278" s="365"/>
      <c r="K278" s="365"/>
      <c r="L278" s="365"/>
      <c r="M278" s="365"/>
      <c r="N278" s="365"/>
    </row>
    <row r="279" spans="1:14" x14ac:dyDescent="0.25">
      <c r="A279" s="76"/>
      <c r="B279" s="76"/>
      <c r="C279" s="76"/>
      <c r="D279" s="76"/>
      <c r="E279" s="365"/>
      <c r="F279" s="365"/>
      <c r="G279" s="365"/>
      <c r="H279" s="365"/>
      <c r="I279" s="365"/>
      <c r="J279" s="365"/>
      <c r="K279" s="365"/>
      <c r="L279" s="365"/>
      <c r="M279" s="365"/>
      <c r="N279" s="365"/>
    </row>
    <row r="280" spans="1:14" x14ac:dyDescent="0.25">
      <c r="A280" s="76"/>
      <c r="B280" s="76"/>
      <c r="C280" s="76"/>
      <c r="D280" s="76"/>
      <c r="E280" s="365"/>
      <c r="F280" s="365"/>
      <c r="G280" s="365"/>
      <c r="H280" s="365"/>
      <c r="I280" s="365"/>
      <c r="J280" s="365"/>
      <c r="K280" s="365"/>
      <c r="L280" s="365"/>
      <c r="M280" s="365"/>
      <c r="N280" s="365"/>
    </row>
    <row r="281" spans="1:14" x14ac:dyDescent="0.25">
      <c r="A281" s="76"/>
      <c r="B281" s="76"/>
      <c r="C281" s="76"/>
      <c r="D281" s="76"/>
      <c r="E281" s="365"/>
      <c r="F281" s="365"/>
      <c r="G281" s="365"/>
      <c r="H281" s="365"/>
      <c r="I281" s="365"/>
      <c r="J281" s="365"/>
      <c r="K281" s="365"/>
      <c r="L281" s="365"/>
      <c r="M281" s="365"/>
      <c r="N281" s="365"/>
    </row>
    <row r="282" spans="1:14" x14ac:dyDescent="0.25">
      <c r="A282" s="76"/>
      <c r="B282" s="76"/>
      <c r="C282" s="76"/>
      <c r="D282" s="76"/>
      <c r="E282" s="365"/>
      <c r="F282" s="365"/>
      <c r="G282" s="365"/>
      <c r="H282" s="365"/>
      <c r="I282" s="365"/>
      <c r="J282" s="365"/>
      <c r="K282" s="365"/>
      <c r="L282" s="365"/>
      <c r="M282" s="365"/>
      <c r="N282" s="365"/>
    </row>
    <row r="283" spans="1:14" x14ac:dyDescent="0.25">
      <c r="A283" s="76"/>
      <c r="B283" s="76"/>
      <c r="C283" s="76"/>
      <c r="D283" s="76"/>
      <c r="E283" s="365"/>
      <c r="F283" s="365"/>
      <c r="G283" s="365"/>
      <c r="H283" s="365"/>
      <c r="I283" s="365"/>
      <c r="J283" s="365"/>
      <c r="K283" s="365"/>
      <c r="L283" s="365"/>
      <c r="M283" s="365"/>
      <c r="N283" s="365"/>
    </row>
    <row r="284" spans="1:14" x14ac:dyDescent="0.25">
      <c r="A284" s="76"/>
      <c r="B284" s="76"/>
      <c r="C284" s="76"/>
      <c r="D284" s="76"/>
      <c r="E284" s="365"/>
      <c r="F284" s="365"/>
      <c r="G284" s="365"/>
      <c r="H284" s="365"/>
      <c r="I284" s="365"/>
      <c r="J284" s="365"/>
      <c r="K284" s="365"/>
      <c r="L284" s="365"/>
      <c r="M284" s="365"/>
      <c r="N284" s="365"/>
    </row>
    <row r="285" spans="1:14" x14ac:dyDescent="0.25">
      <c r="A285" s="76"/>
      <c r="B285" s="76"/>
      <c r="C285" s="76"/>
      <c r="D285" s="76"/>
      <c r="E285" s="365"/>
      <c r="F285" s="365"/>
      <c r="G285" s="365"/>
      <c r="H285" s="365"/>
      <c r="I285" s="365"/>
      <c r="J285" s="365"/>
      <c r="K285" s="365"/>
      <c r="L285" s="365"/>
      <c r="M285" s="365"/>
      <c r="N285" s="365"/>
    </row>
    <row r="286" spans="1:14" x14ac:dyDescent="0.25">
      <c r="A286" s="76"/>
      <c r="B286" s="76"/>
      <c r="C286" s="76"/>
      <c r="D286" s="76"/>
      <c r="E286" s="365"/>
      <c r="F286" s="365"/>
      <c r="G286" s="365"/>
      <c r="H286" s="365"/>
      <c r="I286" s="365"/>
      <c r="J286" s="365"/>
      <c r="K286" s="365"/>
      <c r="L286" s="365"/>
      <c r="M286" s="365"/>
      <c r="N286" s="365"/>
    </row>
    <row r="287" spans="1:14" x14ac:dyDescent="0.25">
      <c r="A287" s="76"/>
      <c r="B287" s="76"/>
      <c r="C287" s="76"/>
      <c r="D287" s="76"/>
      <c r="E287" s="365"/>
      <c r="F287" s="365"/>
      <c r="G287" s="365"/>
      <c r="H287" s="365"/>
      <c r="I287" s="365"/>
      <c r="J287" s="365"/>
      <c r="K287" s="365"/>
      <c r="L287" s="365"/>
      <c r="M287" s="365"/>
      <c r="N287" s="365"/>
    </row>
    <row r="288" spans="1:14" x14ac:dyDescent="0.25">
      <c r="A288" s="76"/>
      <c r="B288" s="76"/>
      <c r="C288" s="76"/>
      <c r="D288" s="76"/>
      <c r="E288" s="365"/>
      <c r="F288" s="365"/>
      <c r="G288" s="365"/>
      <c r="H288" s="365"/>
      <c r="I288" s="365"/>
      <c r="J288" s="365"/>
      <c r="K288" s="365"/>
      <c r="L288" s="365"/>
      <c r="M288" s="365"/>
      <c r="N288" s="365"/>
    </row>
    <row r="289" spans="1:14" x14ac:dyDescent="0.25">
      <c r="A289" s="76"/>
      <c r="B289" s="76"/>
      <c r="C289" s="76"/>
      <c r="D289" s="76"/>
      <c r="E289" s="365"/>
      <c r="F289" s="365"/>
      <c r="G289" s="365"/>
      <c r="H289" s="365"/>
      <c r="I289" s="365"/>
      <c r="J289" s="365"/>
      <c r="K289" s="365"/>
      <c r="L289" s="365"/>
      <c r="M289" s="365"/>
      <c r="N289" s="365"/>
    </row>
    <row r="290" spans="1:14" x14ac:dyDescent="0.25">
      <c r="A290" s="76"/>
      <c r="B290" s="76"/>
      <c r="C290" s="76"/>
      <c r="D290" s="76"/>
      <c r="E290" s="365"/>
      <c r="F290" s="365"/>
      <c r="G290" s="365"/>
      <c r="H290" s="365"/>
      <c r="I290" s="365"/>
      <c r="J290" s="365"/>
      <c r="K290" s="365"/>
      <c r="L290" s="365"/>
      <c r="M290" s="365"/>
      <c r="N290" s="365"/>
    </row>
    <row r="291" spans="1:14" x14ac:dyDescent="0.25">
      <c r="A291" s="76"/>
      <c r="B291" s="76"/>
      <c r="C291" s="76"/>
      <c r="D291" s="76"/>
      <c r="E291" s="365"/>
      <c r="F291" s="365"/>
      <c r="G291" s="365"/>
      <c r="H291" s="365"/>
      <c r="I291" s="365"/>
      <c r="J291" s="365"/>
      <c r="K291" s="365"/>
      <c r="L291" s="365"/>
      <c r="M291" s="365"/>
      <c r="N291" s="365"/>
    </row>
    <row r="292" spans="1:14" x14ac:dyDescent="0.25">
      <c r="A292" s="76"/>
      <c r="B292" s="76"/>
      <c r="C292" s="76"/>
      <c r="D292" s="76"/>
      <c r="E292" s="365"/>
      <c r="F292" s="365"/>
      <c r="G292" s="365"/>
      <c r="H292" s="365"/>
      <c r="I292" s="365"/>
      <c r="J292" s="365"/>
      <c r="K292" s="365"/>
      <c r="L292" s="365"/>
      <c r="M292" s="365"/>
      <c r="N292" s="365"/>
    </row>
    <row r="293" spans="1:14" x14ac:dyDescent="0.25">
      <c r="A293" s="76"/>
      <c r="B293" s="76"/>
      <c r="C293" s="76"/>
      <c r="D293" s="76"/>
      <c r="E293" s="365"/>
      <c r="F293" s="365"/>
      <c r="G293" s="365"/>
      <c r="H293" s="365"/>
      <c r="I293" s="365"/>
      <c r="J293" s="365"/>
      <c r="K293" s="365"/>
      <c r="L293" s="365"/>
      <c r="M293" s="365"/>
      <c r="N293" s="365"/>
    </row>
    <row r="294" spans="1:14" x14ac:dyDescent="0.25">
      <c r="A294" s="76"/>
      <c r="B294" s="76"/>
      <c r="C294" s="76"/>
      <c r="D294" s="76"/>
      <c r="E294" s="365"/>
      <c r="F294" s="365"/>
      <c r="G294" s="365"/>
      <c r="H294" s="365"/>
      <c r="I294" s="365"/>
      <c r="J294" s="365"/>
      <c r="K294" s="365"/>
      <c r="L294" s="365"/>
      <c r="M294" s="365"/>
      <c r="N294" s="365"/>
    </row>
    <row r="295" spans="1:14" x14ac:dyDescent="0.25">
      <c r="A295" s="76"/>
      <c r="B295" s="76"/>
      <c r="C295" s="76"/>
      <c r="D295" s="76"/>
      <c r="E295" s="365"/>
      <c r="F295" s="365"/>
      <c r="G295" s="365"/>
      <c r="H295" s="365"/>
      <c r="I295" s="365"/>
      <c r="J295" s="365"/>
      <c r="K295" s="365"/>
      <c r="L295" s="365"/>
      <c r="M295" s="365"/>
      <c r="N295" s="365"/>
    </row>
    <row r="296" spans="1:14" x14ac:dyDescent="0.25">
      <c r="A296" s="76"/>
      <c r="B296" s="76"/>
      <c r="C296" s="76"/>
      <c r="D296" s="76"/>
      <c r="E296" s="365"/>
      <c r="F296" s="365"/>
      <c r="G296" s="365"/>
      <c r="H296" s="365"/>
      <c r="I296" s="365"/>
      <c r="J296" s="365"/>
      <c r="K296" s="365"/>
      <c r="L296" s="365"/>
      <c r="M296" s="365"/>
      <c r="N296" s="365"/>
    </row>
    <row r="297" spans="1:14" x14ac:dyDescent="0.25">
      <c r="A297" s="76"/>
      <c r="B297" s="76"/>
      <c r="C297" s="76"/>
      <c r="D297" s="76"/>
      <c r="E297" s="365"/>
      <c r="F297" s="365"/>
      <c r="G297" s="365"/>
      <c r="H297" s="365"/>
      <c r="I297" s="365"/>
      <c r="J297" s="365"/>
      <c r="K297" s="365"/>
      <c r="L297" s="365"/>
      <c r="M297" s="365"/>
      <c r="N297" s="365"/>
    </row>
    <row r="298" spans="1:14" x14ac:dyDescent="0.25">
      <c r="A298" s="76"/>
      <c r="B298" s="76"/>
      <c r="C298" s="76"/>
      <c r="D298" s="76"/>
      <c r="E298" s="365"/>
      <c r="F298" s="365"/>
      <c r="G298" s="365"/>
      <c r="H298" s="365"/>
      <c r="I298" s="365"/>
      <c r="J298" s="365"/>
      <c r="K298" s="365"/>
      <c r="L298" s="365"/>
      <c r="M298" s="365"/>
      <c r="N298" s="365"/>
    </row>
    <row r="299" spans="1:14" x14ac:dyDescent="0.25">
      <c r="A299" s="76"/>
      <c r="B299" s="76"/>
      <c r="C299" s="76"/>
      <c r="D299" s="76"/>
      <c r="E299" s="365"/>
      <c r="F299" s="365"/>
      <c r="G299" s="365"/>
      <c r="H299" s="365"/>
      <c r="I299" s="365"/>
      <c r="J299" s="365"/>
      <c r="K299" s="365"/>
      <c r="L299" s="365"/>
      <c r="M299" s="365"/>
      <c r="N299" s="365"/>
    </row>
    <row r="300" spans="1:14" x14ac:dyDescent="0.25">
      <c r="A300" s="76"/>
      <c r="B300" s="76"/>
      <c r="C300" s="76"/>
      <c r="D300" s="76"/>
      <c r="E300" s="365"/>
      <c r="F300" s="365"/>
      <c r="G300" s="365"/>
      <c r="H300" s="365"/>
      <c r="I300" s="365"/>
      <c r="J300" s="365"/>
      <c r="K300" s="365"/>
      <c r="L300" s="365"/>
      <c r="M300" s="365"/>
      <c r="N300" s="365"/>
    </row>
    <row r="301" spans="1:14" x14ac:dyDescent="0.25">
      <c r="A301" s="76"/>
      <c r="B301" s="76"/>
      <c r="C301" s="76"/>
      <c r="D301" s="76"/>
      <c r="E301" s="365"/>
      <c r="F301" s="365"/>
      <c r="G301" s="365"/>
      <c r="H301" s="365"/>
      <c r="I301" s="365"/>
      <c r="J301" s="365"/>
      <c r="K301" s="365"/>
      <c r="L301" s="365"/>
      <c r="M301" s="365"/>
      <c r="N301" s="365"/>
    </row>
    <row r="302" spans="1:14" x14ac:dyDescent="0.25">
      <c r="A302" s="76"/>
      <c r="B302" s="76"/>
      <c r="C302" s="76"/>
      <c r="D302" s="76"/>
      <c r="E302" s="365"/>
      <c r="F302" s="365"/>
      <c r="G302" s="365"/>
      <c r="H302" s="365"/>
      <c r="I302" s="365"/>
      <c r="J302" s="365"/>
      <c r="K302" s="365"/>
      <c r="L302" s="365"/>
      <c r="M302" s="365"/>
      <c r="N302" s="365"/>
    </row>
    <row r="303" spans="1:14" x14ac:dyDescent="0.25">
      <c r="A303" s="76"/>
      <c r="B303" s="76"/>
      <c r="C303" s="76"/>
      <c r="D303" s="76"/>
      <c r="E303" s="365"/>
      <c r="F303" s="365"/>
      <c r="G303" s="365"/>
      <c r="H303" s="365"/>
      <c r="I303" s="365"/>
      <c r="J303" s="365"/>
      <c r="K303" s="365"/>
      <c r="L303" s="365"/>
      <c r="M303" s="365"/>
      <c r="N303" s="365"/>
    </row>
    <row r="304" spans="1:14" x14ac:dyDescent="0.25">
      <c r="A304" s="76"/>
      <c r="B304" s="76"/>
      <c r="C304" s="76"/>
      <c r="D304" s="76"/>
      <c r="E304" s="365"/>
      <c r="F304" s="365"/>
      <c r="G304" s="365"/>
      <c r="H304" s="365"/>
      <c r="I304" s="365"/>
      <c r="J304" s="365"/>
      <c r="K304" s="365"/>
      <c r="L304" s="365"/>
      <c r="M304" s="365"/>
      <c r="N304" s="365"/>
    </row>
    <row r="305" spans="1:14" x14ac:dyDescent="0.25">
      <c r="A305" s="76"/>
      <c r="B305" s="76"/>
      <c r="C305" s="76"/>
      <c r="D305" s="76"/>
      <c r="E305" s="365"/>
      <c r="F305" s="365"/>
      <c r="G305" s="365"/>
      <c r="H305" s="365"/>
      <c r="I305" s="365"/>
      <c r="J305" s="365"/>
      <c r="K305" s="365"/>
      <c r="L305" s="365"/>
      <c r="M305" s="365"/>
      <c r="N305" s="365"/>
    </row>
    <row r="306" spans="1:14" x14ac:dyDescent="0.25">
      <c r="A306" s="76"/>
      <c r="B306" s="76"/>
      <c r="C306" s="76"/>
      <c r="D306" s="76"/>
      <c r="E306" s="365"/>
      <c r="F306" s="365"/>
      <c r="G306" s="365"/>
      <c r="H306" s="365"/>
      <c r="I306" s="365"/>
      <c r="J306" s="365"/>
      <c r="K306" s="365"/>
      <c r="L306" s="365"/>
      <c r="M306" s="365"/>
      <c r="N306" s="365"/>
    </row>
    <row r="307" spans="1:14" x14ac:dyDescent="0.25">
      <c r="A307" s="76"/>
      <c r="B307" s="76"/>
      <c r="C307" s="76"/>
      <c r="D307" s="76"/>
      <c r="E307" s="365"/>
      <c r="F307" s="365"/>
      <c r="G307" s="365"/>
      <c r="H307" s="365"/>
      <c r="I307" s="365"/>
      <c r="J307" s="365"/>
      <c r="K307" s="365"/>
      <c r="L307" s="365"/>
      <c r="M307" s="365"/>
      <c r="N307" s="365"/>
    </row>
    <row r="308" spans="1:14" x14ac:dyDescent="0.25">
      <c r="A308" s="76"/>
      <c r="B308" s="76"/>
      <c r="C308" s="76"/>
      <c r="D308" s="76"/>
      <c r="E308" s="365"/>
      <c r="F308" s="365"/>
      <c r="G308" s="365"/>
      <c r="H308" s="365"/>
      <c r="I308" s="365"/>
      <c r="J308" s="365"/>
      <c r="K308" s="365"/>
      <c r="L308" s="365"/>
      <c r="M308" s="365"/>
      <c r="N308" s="365"/>
    </row>
    <row r="309" spans="1:14" x14ac:dyDescent="0.25">
      <c r="A309" s="76"/>
      <c r="B309" s="76"/>
      <c r="C309" s="76"/>
      <c r="D309" s="76"/>
      <c r="E309" s="365"/>
      <c r="F309" s="365"/>
      <c r="G309" s="365"/>
      <c r="H309" s="365"/>
      <c r="I309" s="365"/>
      <c r="J309" s="365"/>
      <c r="K309" s="365"/>
      <c r="L309" s="365"/>
      <c r="M309" s="365"/>
      <c r="N309" s="365"/>
    </row>
    <row r="310" spans="1:14" x14ac:dyDescent="0.25">
      <c r="A310" s="76"/>
      <c r="B310" s="76"/>
      <c r="C310" s="76"/>
      <c r="D310" s="76"/>
      <c r="E310" s="365"/>
      <c r="F310" s="365"/>
      <c r="G310" s="365"/>
      <c r="H310" s="365"/>
      <c r="I310" s="365"/>
      <c r="J310" s="365"/>
      <c r="K310" s="365"/>
      <c r="L310" s="365"/>
      <c r="M310" s="365"/>
      <c r="N310" s="365"/>
    </row>
    <row r="311" spans="1:14" x14ac:dyDescent="0.25">
      <c r="A311" s="76"/>
      <c r="B311" s="76"/>
      <c r="C311" s="76"/>
      <c r="D311" s="76"/>
      <c r="E311" s="365"/>
      <c r="F311" s="365"/>
      <c r="G311" s="365"/>
      <c r="H311" s="365"/>
      <c r="I311" s="365"/>
      <c r="J311" s="365"/>
      <c r="K311" s="365"/>
      <c r="L311" s="365"/>
      <c r="M311" s="365"/>
      <c r="N311" s="365"/>
    </row>
    <row r="312" spans="1:14" x14ac:dyDescent="0.25">
      <c r="A312" s="76"/>
      <c r="B312" s="76"/>
      <c r="C312" s="76"/>
      <c r="D312" s="76"/>
      <c r="E312" s="365"/>
      <c r="F312" s="365"/>
      <c r="G312" s="365"/>
      <c r="H312" s="365"/>
      <c r="I312" s="365"/>
      <c r="J312" s="365"/>
      <c r="K312" s="365"/>
      <c r="L312" s="365"/>
      <c r="M312" s="365"/>
      <c r="N312" s="365"/>
    </row>
    <row r="313" spans="1:14" x14ac:dyDescent="0.25">
      <c r="A313" s="76"/>
      <c r="B313" s="76"/>
      <c r="C313" s="76"/>
      <c r="D313" s="76"/>
      <c r="E313" s="365"/>
      <c r="F313" s="365"/>
      <c r="G313" s="365"/>
      <c r="H313" s="365"/>
      <c r="I313" s="365"/>
      <c r="J313" s="365"/>
      <c r="K313" s="365"/>
      <c r="L313" s="365"/>
      <c r="M313" s="365"/>
      <c r="N313" s="365"/>
    </row>
    <row r="314" spans="1:14" x14ac:dyDescent="0.25">
      <c r="A314" s="76"/>
      <c r="B314" s="76"/>
      <c r="C314" s="76"/>
      <c r="D314" s="76"/>
      <c r="E314" s="365"/>
      <c r="F314" s="365"/>
      <c r="G314" s="365"/>
      <c r="H314" s="365"/>
      <c r="I314" s="365"/>
      <c r="J314" s="365"/>
      <c r="K314" s="365"/>
      <c r="L314" s="365"/>
      <c r="M314" s="365"/>
      <c r="N314" s="365"/>
    </row>
    <row r="315" spans="1:14" x14ac:dyDescent="0.25">
      <c r="A315" s="76"/>
      <c r="B315" s="76"/>
      <c r="C315" s="76"/>
      <c r="D315" s="76"/>
      <c r="E315" s="365"/>
      <c r="F315" s="365"/>
      <c r="G315" s="365"/>
      <c r="H315" s="365"/>
      <c r="I315" s="365"/>
      <c r="J315" s="365"/>
      <c r="K315" s="365"/>
      <c r="L315" s="365"/>
      <c r="M315" s="365"/>
      <c r="N315" s="365"/>
    </row>
    <row r="316" spans="1:14" x14ac:dyDescent="0.25">
      <c r="A316" s="76"/>
      <c r="B316" s="76"/>
      <c r="C316" s="76"/>
      <c r="D316" s="76"/>
      <c r="E316" s="365"/>
      <c r="F316" s="365"/>
      <c r="G316" s="365"/>
      <c r="H316" s="365"/>
      <c r="I316" s="365"/>
      <c r="J316" s="365"/>
      <c r="K316" s="365"/>
      <c r="L316" s="365"/>
      <c r="M316" s="365"/>
      <c r="N316" s="365"/>
    </row>
    <row r="317" spans="1:14" x14ac:dyDescent="0.25">
      <c r="A317" s="76"/>
      <c r="B317" s="76"/>
      <c r="C317" s="76"/>
      <c r="D317" s="76"/>
      <c r="E317" s="365"/>
      <c r="F317" s="365"/>
      <c r="G317" s="365"/>
      <c r="H317" s="365"/>
      <c r="I317" s="365"/>
      <c r="J317" s="365"/>
      <c r="K317" s="365"/>
      <c r="L317" s="365"/>
      <c r="M317" s="365"/>
      <c r="N317" s="365"/>
    </row>
    <row r="318" spans="1:14" x14ac:dyDescent="0.25">
      <c r="A318" s="76"/>
      <c r="B318" s="76"/>
      <c r="C318" s="76"/>
      <c r="D318" s="76"/>
      <c r="E318" s="365"/>
      <c r="F318" s="365"/>
      <c r="G318" s="365"/>
      <c r="H318" s="365"/>
      <c r="I318" s="365"/>
      <c r="J318" s="365"/>
      <c r="K318" s="365"/>
      <c r="L318" s="365"/>
      <c r="M318" s="365"/>
      <c r="N318" s="365"/>
    </row>
    <row r="319" spans="1:14" x14ac:dyDescent="0.25">
      <c r="A319" s="76"/>
      <c r="B319" s="76"/>
      <c r="C319" s="76"/>
      <c r="D319" s="76"/>
      <c r="E319" s="365"/>
      <c r="F319" s="365"/>
      <c r="G319" s="365"/>
      <c r="H319" s="365"/>
      <c r="I319" s="365"/>
      <c r="J319" s="365"/>
      <c r="K319" s="365"/>
      <c r="L319" s="365"/>
      <c r="M319" s="365"/>
      <c r="N319" s="365"/>
    </row>
    <row r="320" spans="1:14" x14ac:dyDescent="0.25">
      <c r="A320" s="76"/>
      <c r="B320" s="76"/>
      <c r="C320" s="76"/>
      <c r="D320" s="76"/>
      <c r="E320" s="365"/>
      <c r="F320" s="365"/>
      <c r="G320" s="365"/>
      <c r="H320" s="365"/>
      <c r="I320" s="365"/>
      <c r="J320" s="365"/>
      <c r="K320" s="365"/>
      <c r="L320" s="365"/>
      <c r="M320" s="365"/>
      <c r="N320" s="365"/>
    </row>
    <row r="321" spans="1:14" x14ac:dyDescent="0.25">
      <c r="A321" s="76"/>
      <c r="B321" s="76"/>
      <c r="C321" s="76"/>
      <c r="D321" s="76"/>
      <c r="E321" s="365"/>
      <c r="F321" s="365"/>
      <c r="G321" s="365"/>
      <c r="H321" s="365"/>
      <c r="I321" s="365"/>
      <c r="J321" s="365"/>
      <c r="K321" s="365"/>
      <c r="L321" s="365"/>
      <c r="M321" s="365"/>
      <c r="N321" s="365"/>
    </row>
    <row r="322" spans="1:14" x14ac:dyDescent="0.25">
      <c r="A322" s="76"/>
      <c r="B322" s="76"/>
      <c r="C322" s="76"/>
      <c r="D322" s="76"/>
      <c r="E322" s="365"/>
      <c r="F322" s="365"/>
      <c r="G322" s="365"/>
      <c r="H322" s="365"/>
      <c r="I322" s="365"/>
      <c r="J322" s="365"/>
      <c r="K322" s="365"/>
      <c r="L322" s="365"/>
      <c r="M322" s="365"/>
      <c r="N322" s="365"/>
    </row>
    <row r="323" spans="1:14" x14ac:dyDescent="0.25">
      <c r="A323" s="365"/>
      <c r="B323" s="365"/>
      <c r="C323" s="365"/>
      <c r="D323" s="365"/>
      <c r="E323" s="365"/>
      <c r="F323" s="365"/>
      <c r="G323" s="365"/>
      <c r="H323" s="365"/>
      <c r="I323" s="365"/>
      <c r="J323" s="365"/>
      <c r="K323" s="365"/>
      <c r="L323" s="365"/>
      <c r="M323" s="365"/>
      <c r="N323" s="365"/>
    </row>
    <row r="324" spans="1:14" x14ac:dyDescent="0.25">
      <c r="A324" s="365"/>
      <c r="B324" s="365"/>
      <c r="C324" s="365"/>
      <c r="D324" s="365"/>
      <c r="E324" s="365"/>
      <c r="F324" s="365"/>
      <c r="G324" s="365"/>
      <c r="H324" s="365"/>
      <c r="I324" s="365"/>
      <c r="J324" s="365"/>
      <c r="K324" s="365"/>
      <c r="L324" s="365"/>
      <c r="M324" s="365"/>
      <c r="N324" s="365"/>
    </row>
    <row r="325" spans="1:14" x14ac:dyDescent="0.25">
      <c r="A325" s="365"/>
      <c r="B325" s="365"/>
      <c r="C325" s="365"/>
      <c r="D325" s="365"/>
      <c r="E325" s="365"/>
      <c r="F325" s="365"/>
      <c r="G325" s="365"/>
      <c r="H325" s="365"/>
      <c r="I325" s="365"/>
      <c r="J325" s="365"/>
      <c r="K325" s="365"/>
      <c r="L325" s="365"/>
      <c r="M325" s="365"/>
      <c r="N325" s="365"/>
    </row>
  </sheetData>
  <mergeCells count="78">
    <mergeCell ref="A5:D5"/>
    <mergeCell ref="A1:D1"/>
    <mergeCell ref="A2:D2"/>
    <mergeCell ref="A3:D3"/>
    <mergeCell ref="A4:B4"/>
    <mergeCell ref="C4:D4"/>
    <mergeCell ref="B25:C25"/>
    <mergeCell ref="A6:D6"/>
    <mergeCell ref="B7:C7"/>
    <mergeCell ref="B8:C8"/>
    <mergeCell ref="B9:C9"/>
    <mergeCell ref="B10:C10"/>
    <mergeCell ref="B11:C11"/>
    <mergeCell ref="B12:C12"/>
    <mergeCell ref="A13:D13"/>
    <mergeCell ref="A14:D14"/>
    <mergeCell ref="A15:D15"/>
    <mergeCell ref="A16:D16"/>
    <mergeCell ref="A51:D51"/>
    <mergeCell ref="A26:D26"/>
    <mergeCell ref="A27:D27"/>
    <mergeCell ref="A28:D28"/>
    <mergeCell ref="A34:B34"/>
    <mergeCell ref="A35:D35"/>
    <mergeCell ref="A36:D36"/>
    <mergeCell ref="A37:D37"/>
    <mergeCell ref="A38:D38"/>
    <mergeCell ref="A39:D39"/>
    <mergeCell ref="A49:B49"/>
    <mergeCell ref="A50:D50"/>
    <mergeCell ref="B74:C74"/>
    <mergeCell ref="A52:D52"/>
    <mergeCell ref="A53:D53"/>
    <mergeCell ref="A54:D54"/>
    <mergeCell ref="A66:B66"/>
    <mergeCell ref="A67:D67"/>
    <mergeCell ref="A68:D68"/>
    <mergeCell ref="A69:D69"/>
    <mergeCell ref="A70:D70"/>
    <mergeCell ref="A71:D71"/>
    <mergeCell ref="B72:C72"/>
    <mergeCell ref="B73:C73"/>
    <mergeCell ref="B101:C101"/>
    <mergeCell ref="B75:C75"/>
    <mergeCell ref="A76:C76"/>
    <mergeCell ref="A77:D77"/>
    <mergeCell ref="A85:B85"/>
    <mergeCell ref="A86:D86"/>
    <mergeCell ref="A88:D88"/>
    <mergeCell ref="A89:D89"/>
    <mergeCell ref="A90:D90"/>
    <mergeCell ref="A98:B98"/>
    <mergeCell ref="A99:D99"/>
    <mergeCell ref="B100:C100"/>
    <mergeCell ref="A120:D120"/>
    <mergeCell ref="B102:C102"/>
    <mergeCell ref="B103:C103"/>
    <mergeCell ref="B104:C104"/>
    <mergeCell ref="B105:C105"/>
    <mergeCell ref="A106:D106"/>
    <mergeCell ref="A107:D107"/>
    <mergeCell ref="A108:D108"/>
    <mergeCell ref="B109:D109"/>
    <mergeCell ref="A113:B113"/>
    <mergeCell ref="A118:B118"/>
    <mergeCell ref="A119:C119"/>
    <mergeCell ref="A132:C132"/>
    <mergeCell ref="A121:D121"/>
    <mergeCell ref="A122:D122"/>
    <mergeCell ref="A123:D123"/>
    <mergeCell ref="A124:D124"/>
    <mergeCell ref="B125:C125"/>
    <mergeCell ref="B126:C126"/>
    <mergeCell ref="B127:C127"/>
    <mergeCell ref="B128:C128"/>
    <mergeCell ref="B129:C129"/>
    <mergeCell ref="A130:C130"/>
    <mergeCell ref="B131:C131"/>
  </mergeCells>
  <printOptions horizontalCentered="1"/>
  <pageMargins left="0.43307086614173229" right="0.43307086614173229" top="0.9055118110236221" bottom="0.70866141732283472" header="0.31496062992125984" footer="0.31496062992125984"/>
  <pageSetup paperSize="9" scale="83" fitToHeight="0" orientation="portrait" r:id="rId1"/>
  <headerFooter alignWithMargins="0"/>
  <rowBreaks count="1" manualBreakCount="1">
    <brk id="50" max="16383" man="1"/>
  </rowBreaks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25"/>
  <sheetViews>
    <sheetView topLeftCell="A49" zoomScaleNormal="100" zoomScaleSheetLayoutView="100" workbookViewId="0">
      <selection activeCell="A49" sqref="A1:XFD1048576"/>
    </sheetView>
  </sheetViews>
  <sheetFormatPr defaultColWidth="9.140625" defaultRowHeight="15" x14ac:dyDescent="0.25"/>
  <cols>
    <col min="1" max="1" width="15.28515625" style="364" customWidth="1"/>
    <col min="2" max="2" width="56.7109375" style="364" customWidth="1"/>
    <col min="3" max="3" width="13.42578125" style="364" customWidth="1"/>
    <col min="4" max="4" width="26.85546875" style="364" customWidth="1"/>
    <col min="5" max="5" width="43.5703125" style="364" bestFit="1" customWidth="1"/>
    <col min="6" max="6" width="25.85546875" style="364" bestFit="1" customWidth="1"/>
    <col min="7" max="7" width="112.42578125" style="364" customWidth="1"/>
    <col min="8" max="8" width="9.140625" style="364"/>
    <col min="9" max="9" width="16.140625" style="364" bestFit="1" customWidth="1"/>
    <col min="10" max="16384" width="9.140625" style="364"/>
  </cols>
  <sheetData>
    <row r="1" spans="1:14" ht="15" customHeight="1" x14ac:dyDescent="0.25">
      <c r="A1" s="620" t="s">
        <v>586</v>
      </c>
      <c r="B1" s="620"/>
      <c r="C1" s="620"/>
      <c r="D1" s="620"/>
      <c r="E1" s="28"/>
      <c r="F1" s="365"/>
      <c r="G1" s="365"/>
      <c r="H1" s="365"/>
      <c r="I1" s="365"/>
      <c r="J1" s="365"/>
      <c r="K1" s="365"/>
      <c r="L1" s="365"/>
      <c r="M1" s="365"/>
      <c r="N1" s="365"/>
    </row>
    <row r="2" spans="1:14" ht="15" customHeight="1" thickBot="1" x14ac:dyDescent="0.3">
      <c r="A2" s="620" t="s">
        <v>400</v>
      </c>
      <c r="B2" s="620"/>
      <c r="C2" s="620"/>
      <c r="D2" s="620"/>
      <c r="E2" s="365"/>
      <c r="F2" s="365"/>
      <c r="G2" s="365"/>
      <c r="H2" s="365"/>
      <c r="I2" s="365"/>
      <c r="J2" s="365"/>
      <c r="K2" s="365"/>
      <c r="L2" s="365"/>
      <c r="M2" s="365"/>
      <c r="N2" s="365"/>
    </row>
    <row r="3" spans="1:14" ht="21.75" customHeight="1" x14ac:dyDescent="0.25">
      <c r="A3" s="621" t="s">
        <v>95</v>
      </c>
      <c r="B3" s="622"/>
      <c r="C3" s="622"/>
      <c r="D3" s="623"/>
      <c r="E3" s="365"/>
      <c r="F3" s="365"/>
      <c r="G3" s="365"/>
      <c r="H3" s="365"/>
      <c r="I3" s="365"/>
      <c r="J3" s="365"/>
      <c r="K3" s="365"/>
      <c r="L3" s="365"/>
      <c r="M3" s="365"/>
      <c r="N3" s="365"/>
    </row>
    <row r="4" spans="1:14" x14ac:dyDescent="0.25">
      <c r="A4" s="624" t="s">
        <v>365</v>
      </c>
      <c r="B4" s="625"/>
      <c r="C4" s="626" t="s">
        <v>366</v>
      </c>
      <c r="D4" s="625"/>
      <c r="E4" s="365"/>
      <c r="F4" s="365"/>
      <c r="G4" s="365"/>
      <c r="H4" s="365"/>
      <c r="I4" s="365"/>
      <c r="J4" s="365"/>
      <c r="K4" s="365"/>
      <c r="L4" s="365"/>
      <c r="M4" s="365"/>
      <c r="N4" s="365"/>
    </row>
    <row r="5" spans="1:14" x14ac:dyDescent="0.25">
      <c r="A5" s="618" t="s">
        <v>316</v>
      </c>
      <c r="B5" s="590"/>
      <c r="C5" s="590"/>
      <c r="D5" s="619"/>
      <c r="E5" s="365"/>
      <c r="F5" s="365"/>
      <c r="G5" s="365"/>
      <c r="H5" s="365"/>
      <c r="I5" s="365"/>
      <c r="J5" s="365"/>
      <c r="K5" s="365"/>
      <c r="L5" s="365"/>
      <c r="M5" s="365"/>
      <c r="N5" s="365"/>
    </row>
    <row r="6" spans="1:14" ht="15.75" x14ac:dyDescent="0.25">
      <c r="A6" s="606" t="s">
        <v>317</v>
      </c>
      <c r="B6" s="607"/>
      <c r="C6" s="607"/>
      <c r="D6" s="608"/>
      <c r="E6" s="365"/>
      <c r="H6" s="365"/>
      <c r="I6" s="365"/>
      <c r="J6" s="365"/>
      <c r="K6" s="365"/>
      <c r="L6" s="365"/>
      <c r="M6" s="365"/>
      <c r="N6" s="365"/>
    </row>
    <row r="7" spans="1:14" x14ac:dyDescent="0.25">
      <c r="A7" s="401">
        <v>1</v>
      </c>
      <c r="B7" s="609" t="s">
        <v>318</v>
      </c>
      <c r="C7" s="609"/>
      <c r="D7" s="293" t="s">
        <v>327</v>
      </c>
      <c r="E7" s="365"/>
      <c r="H7" s="365"/>
      <c r="I7" s="365"/>
      <c r="J7" s="365"/>
      <c r="K7" s="365"/>
      <c r="L7" s="365"/>
      <c r="M7" s="365"/>
      <c r="N7" s="365"/>
    </row>
    <row r="8" spans="1:14" x14ac:dyDescent="0.25">
      <c r="A8" s="401">
        <v>2</v>
      </c>
      <c r="B8" s="609" t="s">
        <v>320</v>
      </c>
      <c r="C8" s="609"/>
      <c r="D8" s="269" t="s">
        <v>328</v>
      </c>
      <c r="E8" s="365"/>
      <c r="H8" s="365"/>
      <c r="I8" s="365"/>
      <c r="J8" s="365"/>
      <c r="K8" s="365"/>
      <c r="L8" s="365"/>
      <c r="M8" s="365"/>
      <c r="N8" s="365"/>
    </row>
    <row r="9" spans="1:14" x14ac:dyDescent="0.25">
      <c r="A9" s="401">
        <v>3</v>
      </c>
      <c r="B9" s="610" t="s">
        <v>18</v>
      </c>
      <c r="C9" s="610"/>
      <c r="D9" s="252">
        <v>0</v>
      </c>
      <c r="E9" s="365"/>
      <c r="H9" s="365"/>
      <c r="I9" s="365"/>
      <c r="J9" s="365"/>
      <c r="K9" s="365"/>
      <c r="L9" s="365"/>
      <c r="M9" s="365"/>
      <c r="N9" s="365"/>
    </row>
    <row r="10" spans="1:14" x14ac:dyDescent="0.25">
      <c r="A10" s="401">
        <v>4</v>
      </c>
      <c r="B10" s="610" t="s">
        <v>322</v>
      </c>
      <c r="C10" s="610"/>
      <c r="D10" s="269" t="s">
        <v>330</v>
      </c>
      <c r="E10" s="365"/>
      <c r="H10" s="365"/>
      <c r="I10" s="365"/>
      <c r="J10" s="365"/>
      <c r="K10" s="365"/>
      <c r="L10" s="365"/>
      <c r="M10" s="365"/>
      <c r="N10" s="365"/>
    </row>
    <row r="11" spans="1:14" x14ac:dyDescent="0.25">
      <c r="A11" s="401">
        <v>5</v>
      </c>
      <c r="B11" s="611" t="s">
        <v>323</v>
      </c>
      <c r="C11" s="611"/>
      <c r="D11" s="269" t="s">
        <v>393</v>
      </c>
      <c r="E11" s="365"/>
      <c r="H11" s="365"/>
      <c r="I11" s="365"/>
      <c r="J11" s="365"/>
      <c r="K11" s="365"/>
      <c r="L11" s="365"/>
      <c r="M11" s="365"/>
      <c r="N11" s="365"/>
    </row>
    <row r="12" spans="1:14" x14ac:dyDescent="0.25">
      <c r="A12" s="401">
        <v>6</v>
      </c>
      <c r="B12" s="566" t="s">
        <v>324</v>
      </c>
      <c r="C12" s="566"/>
      <c r="D12" s="294">
        <v>44927</v>
      </c>
      <c r="E12" s="365"/>
      <c r="H12" s="365"/>
      <c r="I12" s="365"/>
      <c r="J12" s="365"/>
      <c r="K12" s="365"/>
      <c r="L12" s="365"/>
      <c r="M12" s="365"/>
      <c r="N12" s="365"/>
    </row>
    <row r="13" spans="1:14" x14ac:dyDescent="0.25">
      <c r="A13" s="612"/>
      <c r="B13" s="613"/>
      <c r="C13" s="613"/>
      <c r="D13" s="614"/>
      <c r="E13" s="365"/>
      <c r="H13" s="365"/>
      <c r="I13" s="365"/>
      <c r="J13" s="365"/>
      <c r="K13" s="365"/>
      <c r="L13" s="365"/>
      <c r="M13" s="365"/>
      <c r="N13" s="365"/>
    </row>
    <row r="14" spans="1:14" x14ac:dyDescent="0.25">
      <c r="A14" s="556" t="s">
        <v>325</v>
      </c>
      <c r="B14" s="557"/>
      <c r="C14" s="557"/>
      <c r="D14" s="558"/>
      <c r="E14" s="365"/>
      <c r="H14" s="365"/>
      <c r="I14" s="365"/>
      <c r="J14" s="365"/>
      <c r="K14" s="365"/>
      <c r="L14" s="365"/>
      <c r="M14" s="365"/>
      <c r="N14" s="365"/>
    </row>
    <row r="15" spans="1:14" x14ac:dyDescent="0.25">
      <c r="A15" s="556" t="s">
        <v>326</v>
      </c>
      <c r="B15" s="557"/>
      <c r="C15" s="557"/>
      <c r="D15" s="558"/>
      <c r="E15" s="365"/>
      <c r="H15" s="365"/>
      <c r="I15" s="365"/>
      <c r="J15" s="365"/>
      <c r="K15" s="365"/>
      <c r="L15" s="365"/>
      <c r="M15" s="365"/>
      <c r="N15" s="365"/>
    </row>
    <row r="16" spans="1:14" x14ac:dyDescent="0.25">
      <c r="A16" s="615"/>
      <c r="B16" s="616"/>
      <c r="C16" s="616"/>
      <c r="D16" s="617"/>
      <c r="E16" s="365"/>
      <c r="F16" s="365"/>
      <c r="G16" s="365"/>
      <c r="H16" s="365"/>
      <c r="I16" s="365"/>
      <c r="J16" s="365"/>
      <c r="K16" s="365"/>
      <c r="L16" s="365"/>
      <c r="M16" s="365"/>
      <c r="N16" s="365"/>
    </row>
    <row r="17" spans="1:14" x14ac:dyDescent="0.25">
      <c r="A17" s="261" t="s">
        <v>31</v>
      </c>
      <c r="B17" s="399" t="s">
        <v>24</v>
      </c>
      <c r="C17" s="403" t="s">
        <v>4</v>
      </c>
      <c r="D17" s="263" t="s">
        <v>5</v>
      </c>
      <c r="E17" s="365"/>
      <c r="F17" s="77"/>
      <c r="G17" s="365"/>
      <c r="H17" s="365"/>
      <c r="I17" s="365"/>
      <c r="J17" s="365"/>
      <c r="K17" s="365"/>
      <c r="L17" s="365"/>
      <c r="M17" s="365"/>
      <c r="N17" s="365"/>
    </row>
    <row r="18" spans="1:14" x14ac:dyDescent="0.25">
      <c r="A18" s="401" t="s">
        <v>0</v>
      </c>
      <c r="B18" s="272" t="s">
        <v>40</v>
      </c>
      <c r="C18" s="402">
        <v>1</v>
      </c>
      <c r="D18" s="274">
        <f>D9</f>
        <v>0</v>
      </c>
      <c r="E18" s="365"/>
      <c r="F18" s="365"/>
      <c r="G18" s="365"/>
      <c r="H18" s="365"/>
      <c r="I18" s="365"/>
      <c r="J18" s="365"/>
      <c r="K18" s="365"/>
      <c r="L18" s="365"/>
      <c r="M18" s="365"/>
      <c r="N18" s="365"/>
    </row>
    <row r="19" spans="1:14" x14ac:dyDescent="0.25">
      <c r="A19" s="401" t="s">
        <v>1</v>
      </c>
      <c r="B19" s="272" t="s">
        <v>41</v>
      </c>
      <c r="C19" s="275">
        <v>0</v>
      </c>
      <c r="D19" s="274">
        <f>C19*$D$18</f>
        <v>0</v>
      </c>
      <c r="E19" s="365"/>
      <c r="F19" s="365"/>
      <c r="G19" s="365"/>
      <c r="H19" s="365"/>
      <c r="I19" s="365"/>
      <c r="J19" s="365"/>
      <c r="K19" s="365"/>
      <c r="L19" s="365"/>
      <c r="M19" s="365"/>
      <c r="N19" s="365"/>
    </row>
    <row r="20" spans="1:14" x14ac:dyDescent="0.25">
      <c r="A20" s="401" t="s">
        <v>2</v>
      </c>
      <c r="B20" s="272" t="s">
        <v>42</v>
      </c>
      <c r="C20" s="275">
        <v>0.4</v>
      </c>
      <c r="D20" s="274">
        <f t="shared" ref="D20:D24" si="0">C20*$D$18</f>
        <v>0</v>
      </c>
      <c r="E20" s="365"/>
      <c r="F20" s="365"/>
      <c r="G20" s="365"/>
      <c r="H20" s="365"/>
      <c r="I20" s="365"/>
      <c r="J20" s="365"/>
      <c r="K20" s="365"/>
      <c r="L20" s="365"/>
      <c r="M20" s="365"/>
      <c r="N20" s="365"/>
    </row>
    <row r="21" spans="1:14" x14ac:dyDescent="0.25">
      <c r="A21" s="401" t="s">
        <v>3</v>
      </c>
      <c r="B21" s="282" t="s">
        <v>43</v>
      </c>
      <c r="C21" s="275">
        <v>0</v>
      </c>
      <c r="D21" s="274">
        <f t="shared" si="0"/>
        <v>0</v>
      </c>
      <c r="E21" s="365"/>
      <c r="F21" s="77"/>
      <c r="G21" s="365"/>
      <c r="H21" s="365"/>
      <c r="I21" s="365"/>
      <c r="J21" s="365"/>
      <c r="K21" s="365"/>
      <c r="L21" s="365"/>
      <c r="M21" s="365"/>
      <c r="N21" s="365"/>
    </row>
    <row r="22" spans="1:14" x14ac:dyDescent="0.25">
      <c r="A22" s="401" t="s">
        <v>7</v>
      </c>
      <c r="B22" s="272" t="s">
        <v>21</v>
      </c>
      <c r="C22" s="275">
        <v>0</v>
      </c>
      <c r="D22" s="274">
        <f t="shared" si="0"/>
        <v>0</v>
      </c>
      <c r="E22" s="365"/>
      <c r="F22" s="365"/>
      <c r="G22" s="365"/>
      <c r="H22" s="365"/>
      <c r="I22" s="365"/>
      <c r="J22" s="365"/>
      <c r="K22" s="365"/>
      <c r="L22" s="365"/>
      <c r="M22" s="365"/>
      <c r="N22" s="365"/>
    </row>
    <row r="23" spans="1:14" x14ac:dyDescent="0.25">
      <c r="A23" s="401" t="s">
        <v>8</v>
      </c>
      <c r="B23" s="272" t="s">
        <v>22</v>
      </c>
      <c r="C23" s="275">
        <v>0</v>
      </c>
      <c r="D23" s="274">
        <f t="shared" si="0"/>
        <v>0</v>
      </c>
      <c r="E23" s="365"/>
      <c r="F23" s="365"/>
      <c r="G23" s="365"/>
      <c r="H23" s="365"/>
      <c r="I23" s="365"/>
      <c r="J23" s="365"/>
      <c r="K23" s="365"/>
      <c r="L23" s="365"/>
      <c r="M23" s="365"/>
      <c r="N23" s="365"/>
    </row>
    <row r="24" spans="1:14" x14ac:dyDescent="0.25">
      <c r="A24" s="401" t="s">
        <v>19</v>
      </c>
      <c r="B24" s="272" t="s">
        <v>23</v>
      </c>
      <c r="C24" s="275">
        <v>0</v>
      </c>
      <c r="D24" s="274">
        <f t="shared" si="0"/>
        <v>0</v>
      </c>
      <c r="E24" s="365"/>
      <c r="F24" s="365"/>
      <c r="G24" s="365"/>
      <c r="H24" s="365"/>
      <c r="I24" s="365"/>
      <c r="J24" s="365"/>
      <c r="K24" s="365"/>
      <c r="L24" s="365"/>
      <c r="M24" s="365"/>
      <c r="N24" s="365"/>
    </row>
    <row r="25" spans="1:14" x14ac:dyDescent="0.25">
      <c r="A25" s="85"/>
      <c r="B25" s="605" t="s">
        <v>6</v>
      </c>
      <c r="C25" s="605"/>
      <c r="D25" s="82">
        <f>SUM(D18:D24)</f>
        <v>0</v>
      </c>
      <c r="E25" s="365"/>
      <c r="F25" s="365"/>
      <c r="G25" s="365"/>
      <c r="H25" s="365"/>
      <c r="I25" s="365"/>
      <c r="J25" s="365"/>
      <c r="K25" s="365"/>
      <c r="L25" s="365"/>
      <c r="M25" s="365"/>
      <c r="N25" s="365"/>
    </row>
    <row r="26" spans="1:14" x14ac:dyDescent="0.25">
      <c r="A26" s="628"/>
      <c r="B26" s="629"/>
      <c r="C26" s="629"/>
      <c r="D26" s="630"/>
      <c r="E26" s="365"/>
      <c r="F26" s="365"/>
      <c r="G26" s="365"/>
      <c r="H26" s="365"/>
      <c r="I26" s="365"/>
      <c r="J26" s="365"/>
      <c r="K26" s="365"/>
      <c r="L26" s="365"/>
      <c r="M26" s="365"/>
      <c r="N26" s="365"/>
    </row>
    <row r="27" spans="1:14" ht="30.75" customHeight="1" x14ac:dyDescent="0.25">
      <c r="A27" s="556" t="s">
        <v>116</v>
      </c>
      <c r="B27" s="557"/>
      <c r="C27" s="557"/>
      <c r="D27" s="558"/>
      <c r="E27" s="365"/>
      <c r="F27" s="365"/>
      <c r="G27" s="365"/>
      <c r="H27" s="365"/>
      <c r="I27" s="365"/>
      <c r="J27" s="365"/>
      <c r="K27" s="365"/>
      <c r="L27" s="365"/>
      <c r="M27" s="365"/>
      <c r="N27" s="365"/>
    </row>
    <row r="28" spans="1:14" x14ac:dyDescent="0.25">
      <c r="A28" s="628"/>
      <c r="B28" s="629"/>
      <c r="C28" s="629"/>
      <c r="D28" s="630"/>
      <c r="E28" s="365"/>
      <c r="F28" s="365"/>
      <c r="G28" s="365"/>
      <c r="H28" s="365"/>
      <c r="I28" s="365"/>
      <c r="J28" s="365"/>
      <c r="K28" s="365"/>
      <c r="L28" s="365"/>
      <c r="M28" s="365"/>
      <c r="N28" s="365"/>
    </row>
    <row r="29" spans="1:14" x14ac:dyDescent="0.25">
      <c r="A29" s="261" t="s">
        <v>32</v>
      </c>
      <c r="B29" s="258" t="s">
        <v>59</v>
      </c>
      <c r="C29" s="257"/>
      <c r="D29" s="270"/>
      <c r="E29" s="365"/>
      <c r="F29" s="365"/>
      <c r="G29" s="365"/>
      <c r="H29" s="365"/>
      <c r="I29" s="365"/>
      <c r="J29" s="365"/>
      <c r="K29" s="365"/>
      <c r="L29" s="365"/>
      <c r="M29" s="365"/>
      <c r="N29" s="365"/>
    </row>
    <row r="30" spans="1:14" x14ac:dyDescent="0.25">
      <c r="A30" s="261" t="s">
        <v>60</v>
      </c>
      <c r="B30" s="369" t="s">
        <v>368</v>
      </c>
      <c r="C30" s="403" t="s">
        <v>4</v>
      </c>
      <c r="D30" s="263" t="s">
        <v>16</v>
      </c>
      <c r="E30" s="365"/>
      <c r="F30" s="365"/>
      <c r="G30" s="365"/>
      <c r="H30" s="365"/>
      <c r="I30" s="365"/>
      <c r="J30" s="365"/>
      <c r="K30" s="365"/>
      <c r="L30" s="365"/>
      <c r="M30" s="365"/>
      <c r="N30" s="365"/>
    </row>
    <row r="31" spans="1:14" x14ac:dyDescent="0.25">
      <c r="A31" s="280" t="s">
        <v>0</v>
      </c>
      <c r="B31" s="278" t="s">
        <v>39</v>
      </c>
      <c r="C31" s="285">
        <v>8.3299999999999999E-2</v>
      </c>
      <c r="D31" s="279">
        <f>$D$25*C31</f>
        <v>0</v>
      </c>
      <c r="E31" s="365"/>
      <c r="F31" s="365"/>
      <c r="G31" s="365"/>
      <c r="H31" s="365"/>
      <c r="I31" s="365"/>
      <c r="J31" s="365"/>
      <c r="K31" s="365"/>
      <c r="L31" s="365"/>
      <c r="M31" s="365"/>
      <c r="N31" s="365"/>
    </row>
    <row r="32" spans="1:14" x14ac:dyDescent="0.25">
      <c r="A32" s="280" t="s">
        <v>1</v>
      </c>
      <c r="B32" s="278" t="s">
        <v>84</v>
      </c>
      <c r="C32" s="285">
        <v>8.3299999999999999E-2</v>
      </c>
      <c r="D32" s="279">
        <f t="shared" ref="D32:D33" si="1">$D$25*C32</f>
        <v>0</v>
      </c>
      <c r="E32" s="365"/>
      <c r="F32" s="365"/>
      <c r="G32" s="365"/>
      <c r="H32" s="365"/>
      <c r="I32" s="365"/>
      <c r="J32" s="365"/>
      <c r="K32" s="365"/>
      <c r="L32" s="365"/>
      <c r="M32" s="365"/>
      <c r="N32" s="365"/>
    </row>
    <row r="33" spans="1:14" x14ac:dyDescent="0.25">
      <c r="A33" s="280" t="s">
        <v>2</v>
      </c>
      <c r="B33" s="278" t="s">
        <v>85</v>
      </c>
      <c r="C33" s="345">
        <v>2.7799999999999998E-2</v>
      </c>
      <c r="D33" s="279">
        <f t="shared" si="1"/>
        <v>0</v>
      </c>
      <c r="E33" s="365"/>
      <c r="F33" s="365"/>
      <c r="G33" s="365"/>
      <c r="H33" s="365"/>
      <c r="I33" s="365"/>
      <c r="J33" s="365"/>
      <c r="K33" s="365"/>
      <c r="L33" s="365"/>
      <c r="M33" s="365"/>
      <c r="N33" s="365"/>
    </row>
    <row r="34" spans="1:14" x14ac:dyDescent="0.25">
      <c r="A34" s="585" t="s">
        <v>29</v>
      </c>
      <c r="B34" s="586"/>
      <c r="C34" s="86">
        <f>SUM(C31:C33)</f>
        <v>0.19439999999999999</v>
      </c>
      <c r="D34" s="84">
        <f>SUM(D31:D33)</f>
        <v>0</v>
      </c>
      <c r="E34" s="365"/>
      <c r="F34" s="365"/>
      <c r="G34" s="365"/>
      <c r="H34" s="365"/>
      <c r="I34" s="365"/>
      <c r="J34" s="365"/>
      <c r="K34" s="365"/>
      <c r="L34" s="365"/>
      <c r="M34" s="365"/>
      <c r="N34" s="365"/>
    </row>
    <row r="35" spans="1:14" x14ac:dyDescent="0.25">
      <c r="A35" s="567"/>
      <c r="B35" s="568"/>
      <c r="C35" s="568"/>
      <c r="D35" s="627"/>
      <c r="E35" s="365"/>
      <c r="F35" s="365"/>
      <c r="G35" s="365"/>
      <c r="H35" s="365"/>
      <c r="I35" s="365"/>
      <c r="J35" s="365"/>
      <c r="K35" s="365"/>
      <c r="L35" s="365"/>
      <c r="M35" s="365"/>
      <c r="N35" s="365"/>
    </row>
    <row r="36" spans="1:14" ht="27.75" customHeight="1" x14ac:dyDescent="0.25">
      <c r="A36" s="556" t="s">
        <v>86</v>
      </c>
      <c r="B36" s="557"/>
      <c r="C36" s="557"/>
      <c r="D36" s="558"/>
      <c r="E36" s="365"/>
      <c r="F36" s="365"/>
      <c r="G36" s="365"/>
      <c r="H36" s="365"/>
      <c r="I36" s="365"/>
      <c r="J36" s="365"/>
      <c r="K36" s="365"/>
      <c r="L36" s="365"/>
      <c r="M36" s="365"/>
      <c r="N36" s="365"/>
    </row>
    <row r="37" spans="1:14" ht="30" customHeight="1" x14ac:dyDescent="0.25">
      <c r="A37" s="556" t="s">
        <v>117</v>
      </c>
      <c r="B37" s="557"/>
      <c r="C37" s="557"/>
      <c r="D37" s="558"/>
      <c r="E37" s="365"/>
      <c r="F37" s="365"/>
      <c r="G37" s="365"/>
      <c r="H37" s="365"/>
      <c r="I37" s="365"/>
      <c r="J37" s="365"/>
      <c r="K37" s="365"/>
      <c r="L37" s="365"/>
      <c r="M37" s="365"/>
      <c r="N37" s="365"/>
    </row>
    <row r="38" spans="1:14" ht="45.75" customHeight="1" x14ac:dyDescent="0.25">
      <c r="A38" s="597" t="s">
        <v>585</v>
      </c>
      <c r="B38" s="598"/>
      <c r="C38" s="598"/>
      <c r="D38" s="599"/>
      <c r="E38" s="365"/>
      <c r="F38" s="365"/>
      <c r="G38" s="365"/>
      <c r="H38" s="365"/>
      <c r="I38" s="365"/>
      <c r="J38" s="365"/>
      <c r="K38" s="365"/>
      <c r="L38" s="365"/>
      <c r="M38" s="365"/>
      <c r="N38" s="365"/>
    </row>
    <row r="39" spans="1:14" x14ac:dyDescent="0.25">
      <c r="A39" s="628"/>
      <c r="B39" s="629"/>
      <c r="C39" s="629"/>
      <c r="D39" s="630"/>
      <c r="E39" s="365"/>
      <c r="F39" s="365"/>
      <c r="G39" s="365"/>
      <c r="H39" s="365"/>
      <c r="I39" s="365"/>
      <c r="J39" s="365"/>
      <c r="K39" s="365"/>
      <c r="L39" s="365"/>
      <c r="M39" s="365"/>
      <c r="N39" s="365"/>
    </row>
    <row r="40" spans="1:14" x14ac:dyDescent="0.25">
      <c r="A40" s="261" t="s">
        <v>61</v>
      </c>
      <c r="B40" s="257" t="s">
        <v>112</v>
      </c>
      <c r="C40" s="403" t="s">
        <v>4</v>
      </c>
      <c r="D40" s="263" t="s">
        <v>16</v>
      </c>
      <c r="E40" s="365"/>
      <c r="F40" s="365"/>
      <c r="G40" s="365"/>
      <c r="H40" s="365"/>
      <c r="I40" s="365"/>
      <c r="J40" s="365"/>
      <c r="K40" s="365"/>
      <c r="L40" s="365"/>
      <c r="M40" s="365"/>
      <c r="N40" s="365"/>
    </row>
    <row r="41" spans="1:14" x14ac:dyDescent="0.25">
      <c r="A41" s="276" t="s">
        <v>0</v>
      </c>
      <c r="B41" s="366" t="s">
        <v>10</v>
      </c>
      <c r="C41" s="283">
        <v>0.2</v>
      </c>
      <c r="D41" s="279">
        <f>C41*$D$25</f>
        <v>0</v>
      </c>
      <c r="E41" s="365"/>
      <c r="F41" s="365"/>
      <c r="G41" s="365"/>
      <c r="H41" s="365"/>
      <c r="I41" s="365"/>
      <c r="J41" s="365"/>
      <c r="K41" s="365"/>
      <c r="L41" s="365"/>
      <c r="M41" s="365"/>
      <c r="N41" s="365"/>
    </row>
    <row r="42" spans="1:14" x14ac:dyDescent="0.25">
      <c r="A42" s="276" t="s">
        <v>1</v>
      </c>
      <c r="B42" s="366" t="s">
        <v>20</v>
      </c>
      <c r="C42" s="283">
        <v>2.5000000000000001E-2</v>
      </c>
      <c r="D42" s="279">
        <f t="shared" ref="D42:D48" si="2">C42*$D$25</f>
        <v>0</v>
      </c>
      <c r="E42" s="365"/>
      <c r="F42" s="365"/>
      <c r="G42" s="365"/>
      <c r="H42" s="365"/>
      <c r="I42" s="365"/>
      <c r="J42" s="365"/>
      <c r="K42" s="365"/>
      <c r="L42" s="365"/>
      <c r="M42" s="365"/>
      <c r="N42" s="365"/>
    </row>
    <row r="43" spans="1:14" x14ac:dyDescent="0.25">
      <c r="A43" s="276" t="s">
        <v>2</v>
      </c>
      <c r="B43" s="366" t="s">
        <v>62</v>
      </c>
      <c r="C43" s="283">
        <v>0.03</v>
      </c>
      <c r="D43" s="279">
        <f t="shared" si="2"/>
        <v>0</v>
      </c>
      <c r="E43" s="365"/>
      <c r="F43" s="365"/>
      <c r="G43" s="365"/>
      <c r="H43" s="365"/>
      <c r="I43" s="365"/>
      <c r="J43" s="365"/>
      <c r="K43" s="365"/>
      <c r="L43" s="365"/>
      <c r="M43" s="365"/>
      <c r="N43" s="365"/>
    </row>
    <row r="44" spans="1:14" x14ac:dyDescent="0.25">
      <c r="A44" s="276" t="s">
        <v>3</v>
      </c>
      <c r="B44" s="366" t="s">
        <v>11</v>
      </c>
      <c r="C44" s="283">
        <v>1.4999999999999999E-2</v>
      </c>
      <c r="D44" s="279">
        <f t="shared" si="2"/>
        <v>0</v>
      </c>
      <c r="E44" s="365"/>
      <c r="F44" s="365"/>
      <c r="G44" s="365"/>
      <c r="H44" s="365"/>
      <c r="I44" s="365"/>
      <c r="J44" s="365"/>
      <c r="K44" s="365"/>
      <c r="L44" s="365"/>
      <c r="M44" s="365"/>
      <c r="N44" s="365"/>
    </row>
    <row r="45" spans="1:14" x14ac:dyDescent="0.25">
      <c r="A45" s="276" t="s">
        <v>7</v>
      </c>
      <c r="B45" s="366" t="s">
        <v>12</v>
      </c>
      <c r="C45" s="283">
        <v>0.01</v>
      </c>
      <c r="D45" s="279">
        <f t="shared" si="2"/>
        <v>0</v>
      </c>
      <c r="E45" s="365"/>
      <c r="F45" s="365"/>
      <c r="G45" s="365"/>
      <c r="H45" s="365"/>
      <c r="I45" s="365"/>
      <c r="J45" s="365"/>
      <c r="K45" s="365"/>
      <c r="L45" s="365"/>
      <c r="M45" s="365"/>
      <c r="N45" s="365"/>
    </row>
    <row r="46" spans="1:14" x14ac:dyDescent="0.25">
      <c r="A46" s="276" t="s">
        <v>8</v>
      </c>
      <c r="B46" s="366" t="s">
        <v>15</v>
      </c>
      <c r="C46" s="283">
        <v>6.0000000000000001E-3</v>
      </c>
      <c r="D46" s="279">
        <f t="shared" si="2"/>
        <v>0</v>
      </c>
      <c r="E46" s="365"/>
      <c r="F46" s="365"/>
      <c r="G46" s="365"/>
      <c r="H46" s="365"/>
      <c r="I46" s="365"/>
      <c r="J46" s="365"/>
      <c r="K46" s="365"/>
      <c r="L46" s="365"/>
      <c r="M46" s="365"/>
      <c r="N46" s="365"/>
    </row>
    <row r="47" spans="1:14" x14ac:dyDescent="0.25">
      <c r="A47" s="276" t="s">
        <v>19</v>
      </c>
      <c r="B47" s="366" t="s">
        <v>13</v>
      </c>
      <c r="C47" s="283">
        <v>2E-3</v>
      </c>
      <c r="D47" s="279">
        <f t="shared" si="2"/>
        <v>0</v>
      </c>
      <c r="E47" s="365"/>
      <c r="F47" s="365"/>
      <c r="G47" s="365"/>
      <c r="H47" s="365"/>
      <c r="I47" s="365"/>
      <c r="J47" s="365"/>
      <c r="K47" s="365"/>
      <c r="L47" s="365"/>
      <c r="M47" s="365"/>
      <c r="N47" s="365"/>
    </row>
    <row r="48" spans="1:14" x14ac:dyDescent="0.25">
      <c r="A48" s="276" t="s">
        <v>9</v>
      </c>
      <c r="B48" s="366" t="s">
        <v>14</v>
      </c>
      <c r="C48" s="283">
        <v>0.08</v>
      </c>
      <c r="D48" s="279">
        <f t="shared" si="2"/>
        <v>0</v>
      </c>
      <c r="E48" s="76"/>
      <c r="F48" s="5"/>
      <c r="G48" s="365"/>
      <c r="H48" s="365"/>
      <c r="I48" s="365"/>
      <c r="J48" s="365"/>
      <c r="K48" s="365"/>
      <c r="L48" s="365"/>
      <c r="M48" s="365"/>
      <c r="N48" s="365"/>
    </row>
    <row r="49" spans="1:14" x14ac:dyDescent="0.25">
      <c r="A49" s="600" t="s">
        <v>27</v>
      </c>
      <c r="B49" s="601"/>
      <c r="C49" s="79">
        <f>SUM(C41:C48)</f>
        <v>0.36800000000000005</v>
      </c>
      <c r="D49" s="84">
        <f>SUM(D41:D48)</f>
        <v>0</v>
      </c>
      <c r="E49" s="76"/>
      <c r="F49" s="77"/>
      <c r="G49" s="365"/>
      <c r="H49" s="365"/>
      <c r="I49" s="365"/>
      <c r="J49" s="365"/>
      <c r="K49" s="365"/>
      <c r="L49" s="365"/>
      <c r="M49" s="365"/>
      <c r="N49" s="365"/>
    </row>
    <row r="50" spans="1:14" x14ac:dyDescent="0.25">
      <c r="A50" s="631"/>
      <c r="B50" s="632"/>
      <c r="C50" s="632"/>
      <c r="D50" s="633"/>
      <c r="E50" s="76"/>
      <c r="F50" s="77"/>
      <c r="G50" s="365"/>
      <c r="H50" s="365"/>
      <c r="I50" s="365"/>
      <c r="J50" s="365"/>
      <c r="K50" s="365"/>
      <c r="L50" s="365"/>
      <c r="M50" s="365"/>
      <c r="N50" s="365"/>
    </row>
    <row r="51" spans="1:14" ht="30.75" customHeight="1" x14ac:dyDescent="0.25">
      <c r="A51" s="556" t="s">
        <v>87</v>
      </c>
      <c r="B51" s="557"/>
      <c r="C51" s="557"/>
      <c r="D51" s="558"/>
      <c r="E51" s="76"/>
      <c r="F51" s="77"/>
      <c r="G51" s="365"/>
      <c r="H51" s="365"/>
      <c r="I51" s="365"/>
      <c r="J51" s="365"/>
      <c r="K51" s="365"/>
      <c r="L51" s="365"/>
      <c r="M51" s="365"/>
      <c r="N51" s="365"/>
    </row>
    <row r="52" spans="1:14" ht="30.75" customHeight="1" x14ac:dyDescent="0.25">
      <c r="A52" s="556" t="s">
        <v>120</v>
      </c>
      <c r="B52" s="557"/>
      <c r="C52" s="557"/>
      <c r="D52" s="558"/>
      <c r="E52" s="76"/>
      <c r="F52" s="77"/>
      <c r="G52" s="365"/>
      <c r="H52" s="365"/>
      <c r="I52" s="365"/>
      <c r="J52" s="365"/>
      <c r="K52" s="365"/>
      <c r="L52" s="365"/>
      <c r="M52" s="365"/>
      <c r="N52" s="365"/>
    </row>
    <row r="53" spans="1:14" ht="15" customHeight="1" x14ac:dyDescent="0.25">
      <c r="A53" s="587" t="s">
        <v>369</v>
      </c>
      <c r="B53" s="588"/>
      <c r="C53" s="588"/>
      <c r="D53" s="589"/>
      <c r="E53" s="76"/>
      <c r="F53" s="77"/>
      <c r="G53" s="365"/>
      <c r="H53" s="365"/>
      <c r="I53" s="365"/>
      <c r="J53" s="365"/>
      <c r="K53" s="365"/>
      <c r="L53" s="365"/>
      <c r="M53" s="365"/>
      <c r="N53" s="365"/>
    </row>
    <row r="54" spans="1:14" x14ac:dyDescent="0.25">
      <c r="A54" s="628"/>
      <c r="B54" s="629"/>
      <c r="C54" s="629"/>
      <c r="D54" s="630"/>
      <c r="E54" s="76"/>
      <c r="F54" s="77"/>
      <c r="G54" s="365"/>
      <c r="H54" s="365"/>
      <c r="I54" s="365"/>
      <c r="J54" s="365"/>
      <c r="K54" s="365"/>
      <c r="L54" s="365"/>
      <c r="M54" s="365"/>
      <c r="N54" s="365"/>
    </row>
    <row r="55" spans="1:14" x14ac:dyDescent="0.25">
      <c r="A55" s="261" t="s">
        <v>63</v>
      </c>
      <c r="B55" s="399" t="s">
        <v>25</v>
      </c>
      <c r="C55" s="399"/>
      <c r="D55" s="263" t="s">
        <v>5</v>
      </c>
      <c r="E55" s="76"/>
      <c r="F55" s="77"/>
      <c r="G55" s="365"/>
      <c r="H55" s="365"/>
      <c r="I55" s="365"/>
      <c r="J55" s="365"/>
      <c r="K55" s="365"/>
      <c r="L55" s="365"/>
      <c r="M55" s="365"/>
      <c r="N55" s="365"/>
    </row>
    <row r="56" spans="1:14" x14ac:dyDescent="0.25">
      <c r="A56" s="276" t="s">
        <v>0</v>
      </c>
      <c r="B56" s="286" t="s">
        <v>46</v>
      </c>
      <c r="C56" s="286"/>
      <c r="D56" s="277">
        <f>(0)*22*2</f>
        <v>0</v>
      </c>
      <c r="E56" s="76"/>
      <c r="F56" s="77"/>
      <c r="G56" s="365"/>
      <c r="H56" s="365"/>
      <c r="I56" s="365"/>
      <c r="J56" s="365"/>
      <c r="K56" s="365"/>
      <c r="L56" s="365"/>
      <c r="M56" s="365"/>
      <c r="N56" s="365"/>
    </row>
    <row r="57" spans="1:14" x14ac:dyDescent="0.25">
      <c r="A57" s="276" t="s">
        <v>37</v>
      </c>
      <c r="B57" s="286" t="s">
        <v>71</v>
      </c>
      <c r="C57" s="286"/>
      <c r="D57" s="281">
        <f>-(6%*$D$18)</f>
        <v>0</v>
      </c>
      <c r="E57" s="76"/>
      <c r="F57" s="77"/>
      <c r="G57" s="365"/>
      <c r="H57" s="365"/>
      <c r="I57" s="365"/>
      <c r="J57" s="365"/>
      <c r="K57" s="365"/>
      <c r="L57" s="365"/>
      <c r="M57" s="365"/>
      <c r="N57" s="365"/>
    </row>
    <row r="58" spans="1:14" x14ac:dyDescent="0.25">
      <c r="A58" s="276" t="s">
        <v>1</v>
      </c>
      <c r="B58" s="286" t="s">
        <v>47</v>
      </c>
      <c r="C58" s="286"/>
      <c r="D58" s="281">
        <f>0*22</f>
        <v>0</v>
      </c>
      <c r="E58" s="76"/>
      <c r="F58" s="77"/>
      <c r="G58" s="365"/>
      <c r="H58" s="365"/>
      <c r="I58" s="365"/>
      <c r="J58" s="365"/>
      <c r="K58" s="365"/>
      <c r="L58" s="365"/>
      <c r="M58" s="365"/>
      <c r="N58" s="365"/>
    </row>
    <row r="59" spans="1:14" x14ac:dyDescent="0.25">
      <c r="A59" s="276" t="s">
        <v>88</v>
      </c>
      <c r="B59" s="286" t="s">
        <v>89</v>
      </c>
      <c r="C59" s="286"/>
      <c r="D59" s="281">
        <f>-(3.5%*D58)</f>
        <v>0</v>
      </c>
      <c r="E59" s="76"/>
      <c r="F59" s="77"/>
      <c r="G59" s="365"/>
      <c r="H59" s="365"/>
      <c r="I59" s="365"/>
      <c r="J59" s="365"/>
      <c r="K59" s="365"/>
      <c r="L59" s="365"/>
      <c r="M59" s="365"/>
      <c r="N59" s="365"/>
    </row>
    <row r="60" spans="1:14" x14ac:dyDescent="0.25">
      <c r="A60" s="276" t="s">
        <v>2</v>
      </c>
      <c r="B60" s="286" t="s">
        <v>394</v>
      </c>
      <c r="C60" s="286"/>
      <c r="D60" s="281">
        <v>0</v>
      </c>
      <c r="E60" s="76"/>
      <c r="F60" s="77"/>
      <c r="G60" s="365"/>
      <c r="H60" s="365"/>
      <c r="I60" s="365"/>
      <c r="J60" s="365"/>
      <c r="K60" s="365"/>
      <c r="L60" s="365"/>
      <c r="M60" s="365"/>
      <c r="N60" s="365"/>
    </row>
    <row r="61" spans="1:14" x14ac:dyDescent="0.25">
      <c r="A61" s="276" t="s">
        <v>3</v>
      </c>
      <c r="B61" s="286" t="s">
        <v>395</v>
      </c>
      <c r="C61" s="286"/>
      <c r="D61" s="281">
        <v>0</v>
      </c>
      <c r="E61" s="76"/>
      <c r="F61" s="77"/>
      <c r="G61" s="365"/>
      <c r="H61" s="365"/>
      <c r="I61" s="365"/>
      <c r="J61" s="365"/>
      <c r="K61" s="365"/>
      <c r="L61" s="365"/>
      <c r="M61" s="365"/>
      <c r="N61" s="365"/>
    </row>
    <row r="62" spans="1:14" ht="26.25" x14ac:dyDescent="0.25">
      <c r="A62" s="276" t="s">
        <v>7</v>
      </c>
      <c r="B62" s="376" t="s">
        <v>396</v>
      </c>
      <c r="C62" s="376"/>
      <c r="D62" s="281">
        <v>0</v>
      </c>
      <c r="E62" s="76"/>
      <c r="F62" s="77"/>
      <c r="G62" s="365"/>
      <c r="H62" s="365"/>
      <c r="I62" s="365"/>
      <c r="J62" s="365"/>
      <c r="K62" s="365"/>
      <c r="L62" s="365"/>
      <c r="M62" s="365"/>
      <c r="N62" s="365"/>
    </row>
    <row r="63" spans="1:14" ht="26.25" x14ac:dyDescent="0.25">
      <c r="A63" s="276" t="s">
        <v>8</v>
      </c>
      <c r="B63" s="286" t="s">
        <v>397</v>
      </c>
      <c r="C63" s="376"/>
      <c r="D63" s="281">
        <v>0</v>
      </c>
      <c r="E63" s="76"/>
      <c r="F63" s="77"/>
      <c r="G63" s="365"/>
      <c r="H63" s="365"/>
      <c r="I63" s="365"/>
      <c r="J63" s="365"/>
      <c r="K63" s="365"/>
      <c r="L63" s="365"/>
      <c r="M63" s="365"/>
      <c r="N63" s="365"/>
    </row>
    <row r="64" spans="1:14" x14ac:dyDescent="0.25">
      <c r="A64" s="276" t="s">
        <v>19</v>
      </c>
      <c r="B64" s="292" t="s">
        <v>401</v>
      </c>
      <c r="C64" s="259"/>
      <c r="D64" s="277">
        <v>0</v>
      </c>
      <c r="E64" s="76"/>
      <c r="F64" s="77"/>
      <c r="G64" s="365"/>
      <c r="H64" s="365"/>
      <c r="I64" s="365"/>
      <c r="J64" s="365"/>
      <c r="K64" s="365"/>
      <c r="L64" s="365"/>
      <c r="M64" s="365"/>
      <c r="N64" s="365"/>
    </row>
    <row r="65" spans="1:14" x14ac:dyDescent="0.25">
      <c r="A65" s="276" t="s">
        <v>9</v>
      </c>
      <c r="B65" s="409" t="s">
        <v>23</v>
      </c>
      <c r="C65" s="409"/>
      <c r="D65" s="277">
        <v>0</v>
      </c>
      <c r="E65" s="76"/>
      <c r="F65" s="77"/>
      <c r="G65" s="365"/>
      <c r="H65" s="365"/>
      <c r="I65" s="365"/>
      <c r="J65" s="365"/>
      <c r="K65" s="365"/>
      <c r="L65" s="365"/>
      <c r="M65" s="365"/>
      <c r="N65" s="365"/>
    </row>
    <row r="66" spans="1:14" x14ac:dyDescent="0.25">
      <c r="A66" s="585" t="s">
        <v>29</v>
      </c>
      <c r="B66" s="586"/>
      <c r="C66" s="400"/>
      <c r="D66" s="82">
        <f>SUM(D56:D65)</f>
        <v>0</v>
      </c>
      <c r="E66" s="76"/>
      <c r="F66" s="77"/>
      <c r="G66" s="365"/>
      <c r="H66" s="365"/>
      <c r="I66" s="365"/>
      <c r="J66" s="365"/>
      <c r="K66" s="365"/>
      <c r="L66" s="365"/>
      <c r="M66" s="365"/>
      <c r="N66" s="365"/>
    </row>
    <row r="67" spans="1:14" ht="13.5" customHeight="1" x14ac:dyDescent="0.25">
      <c r="A67" s="567"/>
      <c r="B67" s="568"/>
      <c r="C67" s="568"/>
      <c r="D67" s="627"/>
      <c r="E67" s="76"/>
      <c r="F67" s="77"/>
      <c r="G67" s="365"/>
      <c r="H67" s="365"/>
      <c r="I67" s="365"/>
      <c r="J67" s="365"/>
      <c r="K67" s="365"/>
      <c r="L67" s="365"/>
      <c r="M67" s="365"/>
      <c r="N67" s="365"/>
    </row>
    <row r="68" spans="1:14" ht="36" customHeight="1" x14ac:dyDescent="0.25">
      <c r="A68" s="556" t="s">
        <v>113</v>
      </c>
      <c r="B68" s="557"/>
      <c r="C68" s="557"/>
      <c r="D68" s="558"/>
      <c r="E68" s="76"/>
      <c r="F68" s="77"/>
      <c r="G68" s="365"/>
      <c r="H68" s="365"/>
      <c r="I68" s="365"/>
      <c r="J68" s="365"/>
      <c r="K68" s="365"/>
      <c r="L68" s="365"/>
      <c r="M68" s="365"/>
      <c r="N68" s="365"/>
    </row>
    <row r="69" spans="1:14" ht="30.75" customHeight="1" x14ac:dyDescent="0.25">
      <c r="A69" s="556" t="s">
        <v>90</v>
      </c>
      <c r="B69" s="557"/>
      <c r="C69" s="557"/>
      <c r="D69" s="558"/>
      <c r="E69" s="76"/>
      <c r="F69" s="77"/>
      <c r="G69" s="365"/>
      <c r="H69" s="365"/>
      <c r="I69" s="365"/>
      <c r="J69" s="365"/>
      <c r="K69" s="365"/>
      <c r="L69" s="365"/>
      <c r="M69" s="365"/>
      <c r="N69" s="365"/>
    </row>
    <row r="70" spans="1:14" ht="15.75" customHeight="1" x14ac:dyDescent="0.25">
      <c r="A70" s="567"/>
      <c r="B70" s="568"/>
      <c r="C70" s="568"/>
      <c r="D70" s="627"/>
      <c r="E70" s="76"/>
      <c r="F70" s="77"/>
      <c r="G70" s="365"/>
      <c r="H70" s="365"/>
      <c r="I70" s="365"/>
      <c r="J70" s="365"/>
      <c r="K70" s="365"/>
      <c r="L70" s="365"/>
      <c r="M70" s="365"/>
      <c r="N70" s="365"/>
    </row>
    <row r="71" spans="1:14" x14ac:dyDescent="0.25">
      <c r="A71" s="562" t="s">
        <v>67</v>
      </c>
      <c r="B71" s="563"/>
      <c r="C71" s="563"/>
      <c r="D71" s="564"/>
      <c r="E71" s="76"/>
      <c r="F71" s="77"/>
      <c r="G71" s="365"/>
      <c r="H71" s="365"/>
      <c r="I71" s="365"/>
      <c r="J71" s="365"/>
      <c r="K71" s="365"/>
      <c r="L71" s="365"/>
      <c r="M71" s="365"/>
      <c r="N71" s="365"/>
    </row>
    <row r="72" spans="1:14" x14ac:dyDescent="0.25">
      <c r="A72" s="261">
        <v>2</v>
      </c>
      <c r="B72" s="590" t="s">
        <v>68</v>
      </c>
      <c r="C72" s="590"/>
      <c r="D72" s="263" t="s">
        <v>5</v>
      </c>
      <c r="E72" s="76"/>
      <c r="F72" s="77"/>
      <c r="G72" s="365"/>
      <c r="H72" s="365"/>
      <c r="I72" s="365"/>
      <c r="J72" s="365"/>
      <c r="K72" s="365"/>
      <c r="L72" s="365"/>
      <c r="M72" s="365"/>
      <c r="N72" s="365"/>
    </row>
    <row r="73" spans="1:14" x14ac:dyDescent="0.25">
      <c r="A73" s="276" t="s">
        <v>64</v>
      </c>
      <c r="B73" s="594" t="s">
        <v>368</v>
      </c>
      <c r="C73" s="594"/>
      <c r="D73" s="281">
        <f>D34</f>
        <v>0</v>
      </c>
      <c r="E73" s="76"/>
      <c r="F73" s="77"/>
      <c r="G73" s="365"/>
      <c r="H73" s="365"/>
      <c r="I73" s="365"/>
      <c r="J73" s="365"/>
      <c r="K73" s="365"/>
      <c r="L73" s="365"/>
      <c r="M73" s="365"/>
      <c r="N73" s="365"/>
    </row>
    <row r="74" spans="1:14" x14ac:dyDescent="0.25">
      <c r="A74" s="276" t="s">
        <v>65</v>
      </c>
      <c r="B74" s="572" t="s">
        <v>69</v>
      </c>
      <c r="C74" s="572"/>
      <c r="D74" s="281">
        <f>D49</f>
        <v>0</v>
      </c>
      <c r="E74" s="76"/>
      <c r="F74" s="77"/>
      <c r="G74" s="365"/>
      <c r="H74" s="365"/>
      <c r="I74" s="365"/>
      <c r="J74" s="365"/>
      <c r="K74" s="365"/>
      <c r="L74" s="365"/>
      <c r="M74" s="365"/>
      <c r="N74" s="365"/>
    </row>
    <row r="75" spans="1:14" x14ac:dyDescent="0.25">
      <c r="A75" s="276" t="s">
        <v>66</v>
      </c>
      <c r="B75" s="572" t="s">
        <v>25</v>
      </c>
      <c r="C75" s="572"/>
      <c r="D75" s="281">
        <f>D66</f>
        <v>0</v>
      </c>
      <c r="E75" s="76"/>
      <c r="F75" s="77"/>
      <c r="G75" s="365"/>
      <c r="H75" s="365"/>
      <c r="I75" s="365"/>
      <c r="J75" s="365"/>
      <c r="K75" s="365"/>
      <c r="L75" s="365"/>
      <c r="M75" s="365"/>
      <c r="N75" s="365"/>
    </row>
    <row r="76" spans="1:14" x14ac:dyDescent="0.25">
      <c r="A76" s="583" t="s">
        <v>27</v>
      </c>
      <c r="B76" s="584"/>
      <c r="C76" s="584"/>
      <c r="D76" s="82">
        <f>SUM(D73:D75)</f>
        <v>0</v>
      </c>
      <c r="E76" s="76"/>
      <c r="F76" s="77"/>
      <c r="G76" s="365"/>
      <c r="H76" s="365"/>
      <c r="I76" s="365"/>
      <c r="J76" s="365"/>
      <c r="K76" s="365"/>
      <c r="L76" s="365"/>
      <c r="M76" s="365"/>
      <c r="N76" s="365"/>
    </row>
    <row r="77" spans="1:14" x14ac:dyDescent="0.25">
      <c r="A77" s="567"/>
      <c r="B77" s="568"/>
      <c r="C77" s="568"/>
      <c r="D77" s="627"/>
      <c r="E77" s="76"/>
      <c r="F77" s="77"/>
      <c r="G77" s="365"/>
      <c r="H77" s="365"/>
      <c r="I77" s="365"/>
      <c r="J77" s="365"/>
      <c r="K77" s="365"/>
      <c r="L77" s="365"/>
      <c r="M77" s="365"/>
      <c r="N77" s="365"/>
    </row>
    <row r="78" spans="1:14" x14ac:dyDescent="0.25">
      <c r="A78" s="267" t="s">
        <v>34</v>
      </c>
      <c r="B78" s="264" t="s">
        <v>30</v>
      </c>
      <c r="C78" s="262" t="s">
        <v>4</v>
      </c>
      <c r="D78" s="265" t="s">
        <v>16</v>
      </c>
      <c r="E78" s="76"/>
      <c r="F78" s="77"/>
      <c r="G78" s="365"/>
      <c r="H78" s="365"/>
      <c r="I78" s="365"/>
      <c r="J78" s="365"/>
      <c r="K78" s="365"/>
      <c r="L78" s="365"/>
      <c r="M78" s="365"/>
      <c r="N78" s="365"/>
    </row>
    <row r="79" spans="1:14" x14ac:dyDescent="0.25">
      <c r="A79" s="288" t="s">
        <v>0</v>
      </c>
      <c r="B79" s="366" t="s">
        <v>82</v>
      </c>
      <c r="C79" s="344">
        <v>0</v>
      </c>
      <c r="D79" s="279">
        <f>$D$25*C79</f>
        <v>0</v>
      </c>
      <c r="E79" s="76"/>
      <c r="F79" s="77"/>
      <c r="G79" s="365"/>
      <c r="H79" s="365"/>
      <c r="I79" s="365"/>
      <c r="J79" s="365"/>
      <c r="K79" s="365"/>
      <c r="L79" s="365"/>
      <c r="M79" s="365"/>
      <c r="N79" s="365"/>
    </row>
    <row r="80" spans="1:14" x14ac:dyDescent="0.25">
      <c r="A80" s="288" t="s">
        <v>1</v>
      </c>
      <c r="B80" s="367" t="s">
        <v>370</v>
      </c>
      <c r="C80" s="285">
        <f>C79*C48</f>
        <v>0</v>
      </c>
      <c r="D80" s="279">
        <f t="shared" ref="D80:D84" si="3">$D$25*C80</f>
        <v>0</v>
      </c>
      <c r="E80" s="76"/>
      <c r="F80" s="77"/>
      <c r="G80" s="365"/>
      <c r="H80" s="365"/>
      <c r="I80" s="365"/>
      <c r="J80" s="365"/>
      <c r="K80" s="365"/>
      <c r="L80" s="365"/>
      <c r="M80" s="365"/>
      <c r="N80" s="365"/>
    </row>
    <row r="81" spans="1:14" ht="26.25" x14ac:dyDescent="0.25">
      <c r="A81" s="288" t="s">
        <v>2</v>
      </c>
      <c r="B81" s="370" t="s">
        <v>371</v>
      </c>
      <c r="C81" s="285">
        <v>0</v>
      </c>
      <c r="D81" s="279">
        <f t="shared" si="3"/>
        <v>0</v>
      </c>
      <c r="E81" s="76"/>
      <c r="F81" s="77"/>
      <c r="G81" s="365"/>
      <c r="H81" s="365"/>
      <c r="I81" s="365"/>
      <c r="J81" s="365"/>
      <c r="K81" s="365"/>
      <c r="L81" s="365"/>
      <c r="M81" s="365"/>
      <c r="N81" s="365"/>
    </row>
    <row r="82" spans="1:14" x14ac:dyDescent="0.25">
      <c r="A82" s="288" t="s">
        <v>3</v>
      </c>
      <c r="B82" s="366" t="s">
        <v>83</v>
      </c>
      <c r="C82" s="285">
        <v>0</v>
      </c>
      <c r="D82" s="279">
        <f t="shared" si="3"/>
        <v>0</v>
      </c>
      <c r="E82" s="76"/>
      <c r="F82" s="77"/>
      <c r="G82" s="365"/>
      <c r="H82" s="365"/>
      <c r="I82" s="365"/>
      <c r="J82" s="365"/>
      <c r="K82" s="365"/>
      <c r="L82" s="365"/>
      <c r="M82" s="365"/>
      <c r="N82" s="365"/>
    </row>
    <row r="83" spans="1:14" ht="26.25" x14ac:dyDescent="0.25">
      <c r="A83" s="288" t="s">
        <v>7</v>
      </c>
      <c r="B83" s="376" t="s">
        <v>372</v>
      </c>
      <c r="C83" s="285">
        <f>C82*C49</f>
        <v>0</v>
      </c>
      <c r="D83" s="279">
        <f t="shared" si="3"/>
        <v>0</v>
      </c>
      <c r="E83" s="76"/>
      <c r="F83" s="77"/>
      <c r="G83" s="365"/>
      <c r="H83" s="365"/>
      <c r="I83" s="365"/>
      <c r="J83" s="365"/>
      <c r="K83" s="365"/>
      <c r="L83" s="365"/>
      <c r="M83" s="365"/>
      <c r="N83" s="365"/>
    </row>
    <row r="84" spans="1:14" ht="26.25" x14ac:dyDescent="0.25">
      <c r="A84" s="288" t="s">
        <v>8</v>
      </c>
      <c r="B84" s="376" t="s">
        <v>373</v>
      </c>
      <c r="C84" s="285">
        <v>0</v>
      </c>
      <c r="D84" s="279">
        <f t="shared" si="3"/>
        <v>0</v>
      </c>
      <c r="E84" s="76"/>
      <c r="F84" s="77"/>
      <c r="G84" s="365"/>
      <c r="H84" s="365"/>
      <c r="I84" s="365"/>
      <c r="J84" s="365"/>
      <c r="K84" s="365"/>
      <c r="L84" s="365"/>
      <c r="M84" s="365"/>
      <c r="N84" s="365"/>
    </row>
    <row r="85" spans="1:14" x14ac:dyDescent="0.25">
      <c r="A85" s="585" t="s">
        <v>29</v>
      </c>
      <c r="B85" s="586"/>
      <c r="C85" s="86">
        <f>SUM(C79:C84)</f>
        <v>0</v>
      </c>
      <c r="D85" s="130">
        <f>SUM(D79:D84)</f>
        <v>0</v>
      </c>
      <c r="E85" s="76"/>
      <c r="F85" s="77"/>
      <c r="G85" s="365"/>
      <c r="H85" s="365"/>
      <c r="I85" s="365"/>
      <c r="J85" s="365"/>
      <c r="K85" s="365"/>
      <c r="L85" s="365"/>
      <c r="M85" s="365"/>
      <c r="N85" s="365"/>
    </row>
    <row r="86" spans="1:14" x14ac:dyDescent="0.25">
      <c r="A86" s="567"/>
      <c r="B86" s="568"/>
      <c r="C86" s="568"/>
      <c r="D86" s="627"/>
      <c r="E86" s="365"/>
      <c r="F86" s="365"/>
      <c r="G86" s="365"/>
      <c r="H86" s="365"/>
      <c r="I86" s="365"/>
      <c r="J86" s="365"/>
      <c r="K86" s="365"/>
      <c r="L86" s="365"/>
      <c r="M86" s="365"/>
      <c r="N86" s="365"/>
    </row>
    <row r="87" spans="1:14" x14ac:dyDescent="0.25">
      <c r="A87" s="261" t="s">
        <v>33</v>
      </c>
      <c r="B87" s="258" t="s">
        <v>35</v>
      </c>
      <c r="C87" s="257"/>
      <c r="D87" s="270"/>
      <c r="E87" s="76"/>
      <c r="F87" s="365"/>
      <c r="G87" s="365"/>
      <c r="H87" s="365"/>
      <c r="I87" s="365"/>
      <c r="J87" s="365"/>
      <c r="K87" s="365"/>
      <c r="L87" s="365"/>
      <c r="M87" s="365"/>
      <c r="N87" s="365"/>
    </row>
    <row r="88" spans="1:14" x14ac:dyDescent="0.25">
      <c r="A88" s="567"/>
      <c r="B88" s="568"/>
      <c r="C88" s="568"/>
      <c r="D88" s="627"/>
      <c r="E88" s="76"/>
      <c r="F88" s="365"/>
      <c r="G88" s="365"/>
      <c r="H88" s="365"/>
      <c r="I88" s="365"/>
      <c r="J88" s="365"/>
      <c r="K88" s="365"/>
      <c r="L88" s="365"/>
      <c r="M88" s="365"/>
      <c r="N88" s="365"/>
    </row>
    <row r="89" spans="1:14" ht="42.75" customHeight="1" x14ac:dyDescent="0.25">
      <c r="A89" s="587" t="s">
        <v>374</v>
      </c>
      <c r="B89" s="588"/>
      <c r="C89" s="588"/>
      <c r="D89" s="589"/>
      <c r="E89" s="365"/>
      <c r="F89" s="365"/>
      <c r="G89" s="365"/>
      <c r="H89" s="365"/>
      <c r="I89" s="365"/>
      <c r="J89" s="365"/>
      <c r="K89" s="365"/>
      <c r="L89" s="365"/>
      <c r="M89" s="365"/>
      <c r="N89" s="365"/>
    </row>
    <row r="90" spans="1:14" x14ac:dyDescent="0.25">
      <c r="A90" s="567"/>
      <c r="B90" s="568"/>
      <c r="C90" s="568"/>
      <c r="D90" s="627"/>
      <c r="E90" s="365"/>
      <c r="F90" s="365"/>
      <c r="G90" s="365"/>
      <c r="H90" s="365"/>
      <c r="I90" s="365"/>
      <c r="J90" s="365"/>
      <c r="K90" s="365"/>
      <c r="L90" s="365"/>
      <c r="M90" s="365"/>
      <c r="N90" s="365"/>
    </row>
    <row r="91" spans="1:14" x14ac:dyDescent="0.25">
      <c r="A91" s="261" t="s">
        <v>44</v>
      </c>
      <c r="B91" s="257" t="s">
        <v>70</v>
      </c>
      <c r="C91" s="403" t="s">
        <v>4</v>
      </c>
      <c r="D91" s="263" t="s">
        <v>16</v>
      </c>
      <c r="E91" s="365"/>
      <c r="F91" s="365"/>
      <c r="G91" s="365"/>
      <c r="H91" s="365"/>
      <c r="I91" s="365"/>
      <c r="J91" s="365"/>
      <c r="K91" s="365"/>
      <c r="L91" s="365"/>
      <c r="M91" s="365"/>
      <c r="N91" s="365"/>
    </row>
    <row r="92" spans="1:14" x14ac:dyDescent="0.25">
      <c r="A92" s="280" t="s">
        <v>0</v>
      </c>
      <c r="B92" s="368" t="s">
        <v>375</v>
      </c>
      <c r="C92" s="285">
        <v>0</v>
      </c>
      <c r="D92" s="279">
        <f>C92*$D$25</f>
        <v>0</v>
      </c>
      <c r="E92" s="365"/>
      <c r="F92" s="365"/>
      <c r="G92" s="365"/>
      <c r="H92" s="365"/>
      <c r="I92" s="365"/>
      <c r="J92" s="365"/>
      <c r="K92" s="365"/>
      <c r="L92" s="365"/>
      <c r="M92" s="365"/>
      <c r="N92" s="365"/>
    </row>
    <row r="93" spans="1:14" ht="15" customHeight="1" x14ac:dyDescent="0.25">
      <c r="A93" s="280" t="s">
        <v>1</v>
      </c>
      <c r="B93" s="367" t="s">
        <v>376</v>
      </c>
      <c r="C93" s="285">
        <v>0</v>
      </c>
      <c r="D93" s="279">
        <f t="shared" ref="D93:D97" si="4">C93*$D$25</f>
        <v>0</v>
      </c>
      <c r="E93" s="365"/>
      <c r="F93" s="365"/>
      <c r="G93" s="365"/>
      <c r="H93" s="365"/>
      <c r="I93" s="365"/>
      <c r="J93" s="365"/>
      <c r="K93" s="365"/>
      <c r="L93" s="365"/>
      <c r="M93" s="365"/>
      <c r="N93" s="365"/>
    </row>
    <row r="94" spans="1:14" x14ac:dyDescent="0.25">
      <c r="A94" s="280" t="s">
        <v>291</v>
      </c>
      <c r="B94" s="367" t="s">
        <v>377</v>
      </c>
      <c r="C94" s="285">
        <v>0</v>
      </c>
      <c r="D94" s="279">
        <f t="shared" si="4"/>
        <v>0</v>
      </c>
      <c r="E94" s="365"/>
      <c r="F94" s="365"/>
      <c r="G94" s="365"/>
      <c r="H94" s="365"/>
      <c r="I94" s="365"/>
      <c r="J94" s="365"/>
      <c r="K94" s="365"/>
      <c r="L94" s="365"/>
      <c r="M94" s="365"/>
      <c r="N94" s="365"/>
    </row>
    <row r="95" spans="1:14" x14ac:dyDescent="0.25">
      <c r="A95" s="280" t="s">
        <v>3</v>
      </c>
      <c r="B95" s="367" t="s">
        <v>378</v>
      </c>
      <c r="C95" s="285">
        <v>0</v>
      </c>
      <c r="D95" s="279">
        <f t="shared" si="4"/>
        <v>0</v>
      </c>
      <c r="E95" s="365"/>
      <c r="F95" s="365"/>
      <c r="G95" s="365"/>
      <c r="H95" s="365"/>
      <c r="I95" s="365"/>
      <c r="J95" s="365"/>
      <c r="K95" s="365"/>
      <c r="L95" s="365"/>
      <c r="M95" s="365"/>
      <c r="N95" s="365"/>
    </row>
    <row r="96" spans="1:14" x14ac:dyDescent="0.25">
      <c r="A96" s="280" t="s">
        <v>7</v>
      </c>
      <c r="B96" s="367" t="s">
        <v>379</v>
      </c>
      <c r="C96" s="285">
        <v>0</v>
      </c>
      <c r="D96" s="279">
        <f t="shared" si="4"/>
        <v>0</v>
      </c>
      <c r="E96" s="365"/>
      <c r="F96" s="365"/>
      <c r="G96" s="365"/>
      <c r="H96" s="365"/>
      <c r="I96" s="365"/>
      <c r="J96" s="365"/>
      <c r="K96" s="365"/>
      <c r="L96" s="365"/>
      <c r="M96" s="365"/>
      <c r="N96" s="365"/>
    </row>
    <row r="97" spans="1:14" x14ac:dyDescent="0.25">
      <c r="A97" s="280" t="s">
        <v>8</v>
      </c>
      <c r="B97" s="367" t="s">
        <v>380</v>
      </c>
      <c r="C97" s="285">
        <v>0</v>
      </c>
      <c r="D97" s="279">
        <f t="shared" si="4"/>
        <v>0</v>
      </c>
      <c r="E97" s="365"/>
      <c r="F97" s="365"/>
      <c r="G97" s="365"/>
      <c r="H97" s="365"/>
      <c r="I97" s="365"/>
      <c r="J97" s="365"/>
      <c r="K97" s="365"/>
      <c r="L97" s="365"/>
      <c r="M97" s="365"/>
      <c r="N97" s="365"/>
    </row>
    <row r="98" spans="1:14" ht="15.75" customHeight="1" x14ac:dyDescent="0.25">
      <c r="A98" s="585" t="s">
        <v>27</v>
      </c>
      <c r="B98" s="586"/>
      <c r="C98" s="86">
        <f>SUM(C92:C97)</f>
        <v>0</v>
      </c>
      <c r="D98" s="84">
        <f>SUM(D92:D97)</f>
        <v>0</v>
      </c>
      <c r="E98" s="365"/>
      <c r="F98" s="77"/>
      <c r="G98" s="365"/>
      <c r="H98" s="365"/>
      <c r="I98" s="365"/>
      <c r="J98" s="365"/>
      <c r="K98" s="365"/>
      <c r="L98" s="365"/>
      <c r="M98" s="365"/>
      <c r="N98" s="365"/>
    </row>
    <row r="99" spans="1:14" x14ac:dyDescent="0.25">
      <c r="A99" s="567"/>
      <c r="B99" s="568"/>
      <c r="C99" s="568"/>
      <c r="D99" s="627"/>
      <c r="E99" s="365"/>
      <c r="F99" s="77"/>
      <c r="G99" s="365"/>
      <c r="H99" s="365"/>
      <c r="I99" s="365"/>
      <c r="J99" s="365"/>
      <c r="K99" s="365"/>
      <c r="L99" s="365"/>
      <c r="M99" s="365"/>
      <c r="N99" s="365"/>
    </row>
    <row r="100" spans="1:14" ht="15" customHeight="1" x14ac:dyDescent="0.25">
      <c r="A100" s="261" t="s">
        <v>36</v>
      </c>
      <c r="B100" s="590" t="s">
        <v>26</v>
      </c>
      <c r="C100" s="590"/>
      <c r="D100" s="263" t="s">
        <v>5</v>
      </c>
      <c r="E100" s="365"/>
      <c r="F100" s="365"/>
      <c r="G100" s="365"/>
      <c r="H100" s="365"/>
      <c r="I100" s="365"/>
      <c r="J100" s="365"/>
      <c r="K100" s="365"/>
      <c r="L100" s="365"/>
      <c r="M100" s="365"/>
      <c r="N100" s="365"/>
    </row>
    <row r="101" spans="1:14" ht="14.45" customHeight="1" x14ac:dyDescent="0.25">
      <c r="A101" s="276" t="s">
        <v>0</v>
      </c>
      <c r="B101" s="572" t="s">
        <v>56</v>
      </c>
      <c r="C101" s="572"/>
      <c r="D101" s="284">
        <f>Uniformes!F36</f>
        <v>0</v>
      </c>
      <c r="E101" s="365"/>
      <c r="F101" s="77"/>
      <c r="G101" s="365"/>
      <c r="H101" s="365"/>
      <c r="I101" s="365"/>
      <c r="J101" s="365"/>
      <c r="K101" s="365"/>
      <c r="L101" s="365"/>
      <c r="M101" s="365"/>
      <c r="N101" s="365"/>
    </row>
    <row r="102" spans="1:14" ht="14.45" customHeight="1" x14ac:dyDescent="0.25">
      <c r="A102" s="276" t="s">
        <v>1</v>
      </c>
      <c r="B102" s="572" t="s">
        <v>58</v>
      </c>
      <c r="C102" s="572"/>
      <c r="D102" s="284">
        <v>0</v>
      </c>
      <c r="E102" s="365"/>
      <c r="F102" s="77"/>
      <c r="G102" s="365"/>
      <c r="H102" s="365"/>
      <c r="I102" s="365"/>
      <c r="J102" s="365"/>
      <c r="K102" s="365"/>
      <c r="L102" s="365"/>
      <c r="M102" s="365"/>
      <c r="N102" s="365"/>
    </row>
    <row r="103" spans="1:14" x14ac:dyDescent="0.25">
      <c r="A103" s="276" t="s">
        <v>2</v>
      </c>
      <c r="B103" s="572" t="s">
        <v>57</v>
      </c>
      <c r="C103" s="572"/>
      <c r="D103" s="284">
        <f>'Insumos Equipamentos SUBSEÇÕES'!I106</f>
        <v>0</v>
      </c>
      <c r="E103" s="365"/>
      <c r="F103" s="77"/>
      <c r="G103" s="365"/>
      <c r="H103" s="365"/>
      <c r="I103" s="365"/>
      <c r="J103" s="365"/>
      <c r="K103" s="365"/>
      <c r="L103" s="365"/>
      <c r="M103" s="365"/>
      <c r="N103" s="365"/>
    </row>
    <row r="104" spans="1:14" x14ac:dyDescent="0.25">
      <c r="A104" s="276" t="s">
        <v>3</v>
      </c>
      <c r="B104" s="572" t="s">
        <v>23</v>
      </c>
      <c r="C104" s="572"/>
      <c r="D104" s="284">
        <v>0</v>
      </c>
      <c r="E104" s="365"/>
      <c r="F104" s="77"/>
      <c r="G104" s="365"/>
      <c r="H104" s="365"/>
      <c r="I104" s="365"/>
      <c r="J104" s="365"/>
      <c r="K104" s="365"/>
      <c r="L104" s="365"/>
      <c r="M104" s="365"/>
      <c r="N104" s="365"/>
    </row>
    <row r="105" spans="1:14" ht="15.75" customHeight="1" x14ac:dyDescent="0.25">
      <c r="A105" s="131"/>
      <c r="B105" s="573" t="s">
        <v>28</v>
      </c>
      <c r="C105" s="573"/>
      <c r="D105" s="82">
        <f>SUM(D101:D103)</f>
        <v>0</v>
      </c>
      <c r="E105" s="365"/>
      <c r="F105" s="365"/>
      <c r="G105" s="365"/>
      <c r="H105" s="365"/>
      <c r="I105" s="365"/>
      <c r="J105" s="365"/>
      <c r="K105" s="365"/>
      <c r="L105" s="365"/>
      <c r="M105" s="365"/>
      <c r="N105" s="365"/>
    </row>
    <row r="106" spans="1:14" x14ac:dyDescent="0.25">
      <c r="A106" s="612"/>
      <c r="B106" s="613"/>
      <c r="C106" s="613"/>
      <c r="D106" s="614"/>
      <c r="E106" s="365"/>
      <c r="F106" s="365"/>
      <c r="G106" s="365"/>
      <c r="H106" s="365"/>
      <c r="I106" s="365"/>
      <c r="J106" s="365"/>
      <c r="K106" s="365"/>
      <c r="L106" s="365"/>
      <c r="M106" s="365"/>
      <c r="N106" s="365"/>
    </row>
    <row r="107" spans="1:14" x14ac:dyDescent="0.25">
      <c r="A107" s="556" t="s">
        <v>119</v>
      </c>
      <c r="B107" s="557"/>
      <c r="C107" s="557"/>
      <c r="D107" s="558"/>
      <c r="E107" s="365"/>
      <c r="F107" s="365"/>
      <c r="G107" s="365"/>
      <c r="H107" s="365"/>
      <c r="I107" s="365"/>
      <c r="J107" s="365"/>
      <c r="K107" s="365"/>
      <c r="L107" s="365"/>
      <c r="M107" s="365"/>
      <c r="N107" s="365"/>
    </row>
    <row r="108" spans="1:14" x14ac:dyDescent="0.25">
      <c r="A108" s="567"/>
      <c r="B108" s="568"/>
      <c r="C108" s="568"/>
      <c r="D108" s="627"/>
      <c r="E108" s="365"/>
      <c r="F108" s="365"/>
      <c r="G108" s="365"/>
      <c r="H108" s="365"/>
      <c r="I108" s="365"/>
      <c r="J108" s="365"/>
      <c r="K108" s="365"/>
      <c r="L108" s="365"/>
      <c r="M108" s="365"/>
      <c r="N108" s="365"/>
    </row>
    <row r="109" spans="1:14" x14ac:dyDescent="0.25">
      <c r="A109" s="267" t="s">
        <v>72</v>
      </c>
      <c r="B109" s="577" t="s">
        <v>73</v>
      </c>
      <c r="C109" s="577"/>
      <c r="D109" s="578"/>
      <c r="E109" s="365"/>
      <c r="F109" s="365"/>
      <c r="G109" s="365"/>
      <c r="H109" s="365"/>
      <c r="I109" s="365"/>
      <c r="J109" s="365"/>
      <c r="K109" s="365"/>
      <c r="L109" s="365"/>
      <c r="M109" s="365"/>
      <c r="N109" s="365"/>
    </row>
    <row r="110" spans="1:14" ht="14.45" customHeight="1" x14ac:dyDescent="0.25">
      <c r="A110" s="261" t="s">
        <v>292</v>
      </c>
      <c r="B110" s="257" t="s">
        <v>293</v>
      </c>
      <c r="C110" s="403" t="s">
        <v>4</v>
      </c>
      <c r="D110" s="263" t="s">
        <v>16</v>
      </c>
      <c r="E110" s="365"/>
      <c r="F110" s="365"/>
      <c r="G110" s="365"/>
      <c r="H110" s="365"/>
      <c r="I110" s="365"/>
      <c r="J110" s="365"/>
      <c r="K110" s="365"/>
      <c r="L110" s="365"/>
      <c r="M110" s="365"/>
      <c r="N110" s="365"/>
    </row>
    <row r="111" spans="1:14" ht="14.45" customHeight="1" x14ac:dyDescent="0.25">
      <c r="A111" s="288" t="s">
        <v>0</v>
      </c>
      <c r="B111" s="366" t="s">
        <v>74</v>
      </c>
      <c r="C111" s="344">
        <v>0</v>
      </c>
      <c r="D111" s="290">
        <f>C111*$D$130</f>
        <v>0</v>
      </c>
      <c r="E111" s="365"/>
      <c r="F111" s="365"/>
      <c r="G111" s="365"/>
      <c r="H111" s="365"/>
      <c r="I111" s="365"/>
      <c r="J111" s="365"/>
      <c r="K111" s="365"/>
      <c r="L111" s="365"/>
      <c r="M111" s="365"/>
      <c r="N111" s="365"/>
    </row>
    <row r="112" spans="1:14" ht="14.45" customHeight="1" x14ac:dyDescent="0.25">
      <c r="A112" s="288" t="s">
        <v>1</v>
      </c>
      <c r="B112" s="366" t="s">
        <v>17</v>
      </c>
      <c r="C112" s="344">
        <v>0</v>
      </c>
      <c r="D112" s="290">
        <f>C112*($D$130+$D$111)</f>
        <v>0</v>
      </c>
      <c r="E112" s="365"/>
      <c r="F112" s="365"/>
      <c r="G112" s="365"/>
      <c r="H112" s="365"/>
      <c r="I112" s="365"/>
      <c r="J112" s="365"/>
      <c r="K112" s="365"/>
      <c r="L112" s="365"/>
      <c r="M112" s="365"/>
      <c r="N112" s="365"/>
    </row>
    <row r="113" spans="1:14" ht="14.45" customHeight="1" x14ac:dyDescent="0.25">
      <c r="A113" s="579" t="s">
        <v>294</v>
      </c>
      <c r="B113" s="580"/>
      <c r="C113" s="291">
        <f>SUM(C111:C112)</f>
        <v>0</v>
      </c>
      <c r="D113" s="295">
        <f>SUM(D111:D112)</f>
        <v>0</v>
      </c>
      <c r="E113" s="365"/>
      <c r="F113" s="365"/>
      <c r="G113" s="365"/>
      <c r="H113" s="365"/>
      <c r="I113" s="365"/>
      <c r="J113" s="365"/>
      <c r="K113" s="365"/>
      <c r="L113" s="365"/>
      <c r="M113" s="365"/>
      <c r="N113" s="365"/>
    </row>
    <row r="114" spans="1:14" ht="14.45" customHeight="1" x14ac:dyDescent="0.25">
      <c r="A114" s="261" t="s">
        <v>295</v>
      </c>
      <c r="B114" s="257" t="s">
        <v>296</v>
      </c>
      <c r="C114" s="403" t="s">
        <v>4</v>
      </c>
      <c r="D114" s="263" t="s">
        <v>16</v>
      </c>
      <c r="E114" s="365"/>
      <c r="F114" s="365"/>
      <c r="G114" s="365"/>
      <c r="H114" s="365"/>
      <c r="I114" s="365"/>
      <c r="J114" s="365"/>
      <c r="K114" s="365"/>
      <c r="L114" s="365"/>
      <c r="M114" s="365"/>
      <c r="N114" s="365"/>
    </row>
    <row r="115" spans="1:14" ht="14.45" customHeight="1" x14ac:dyDescent="0.25">
      <c r="A115" s="288" t="s">
        <v>2</v>
      </c>
      <c r="B115" s="366" t="s">
        <v>297</v>
      </c>
      <c r="C115" s="344">
        <v>0</v>
      </c>
      <c r="D115" s="290">
        <f>ROUND(($D$130+$D$113)/(1-$C$118)*C115,2)</f>
        <v>0</v>
      </c>
      <c r="E115" s="365"/>
      <c r="F115" s="365"/>
      <c r="G115" s="365"/>
      <c r="H115" s="365"/>
      <c r="I115" s="365"/>
      <c r="J115" s="365"/>
      <c r="K115" s="365"/>
      <c r="L115" s="365"/>
      <c r="M115" s="365"/>
      <c r="N115" s="365"/>
    </row>
    <row r="116" spans="1:14" ht="14.45" customHeight="1" x14ac:dyDescent="0.25">
      <c r="A116" s="288" t="s">
        <v>3</v>
      </c>
      <c r="B116" s="366" t="s">
        <v>298</v>
      </c>
      <c r="C116" s="344">
        <v>0</v>
      </c>
      <c r="D116" s="290">
        <f t="shared" ref="D116:D117" si="5">ROUND(($D$130+$D$113)/(1-$C$118)*C116,2)</f>
        <v>0</v>
      </c>
      <c r="E116" s="365"/>
      <c r="F116" s="365"/>
      <c r="G116" s="365"/>
      <c r="H116" s="365"/>
      <c r="I116" s="365"/>
      <c r="J116" s="365"/>
      <c r="K116" s="365"/>
      <c r="L116" s="365"/>
      <c r="M116" s="365"/>
      <c r="N116" s="365"/>
    </row>
    <row r="117" spans="1:14" ht="14.45" customHeight="1" x14ac:dyDescent="0.25">
      <c r="A117" s="288" t="s">
        <v>7</v>
      </c>
      <c r="B117" s="366" t="s">
        <v>45</v>
      </c>
      <c r="C117" s="344">
        <v>0</v>
      </c>
      <c r="D117" s="290">
        <f t="shared" si="5"/>
        <v>0</v>
      </c>
      <c r="E117" s="365"/>
      <c r="F117" s="365"/>
      <c r="G117" s="365"/>
      <c r="H117" s="365"/>
      <c r="I117" s="365"/>
      <c r="J117" s="365"/>
      <c r="K117" s="365"/>
      <c r="L117" s="365"/>
      <c r="M117" s="365"/>
      <c r="N117" s="365"/>
    </row>
    <row r="118" spans="1:14" ht="14.45" customHeight="1" x14ac:dyDescent="0.25">
      <c r="A118" s="579" t="s">
        <v>299</v>
      </c>
      <c r="B118" s="580"/>
      <c r="C118" s="291">
        <f>SUM(C115:C117)</f>
        <v>0</v>
      </c>
      <c r="D118" s="295">
        <f>SUM(D115:D117)</f>
        <v>0</v>
      </c>
      <c r="E118" s="365"/>
      <c r="F118" s="365"/>
      <c r="G118" s="365"/>
      <c r="H118" s="365"/>
      <c r="I118" s="365"/>
      <c r="J118" s="365"/>
      <c r="K118" s="365"/>
      <c r="L118" s="365"/>
      <c r="M118" s="365"/>
      <c r="N118" s="365"/>
    </row>
    <row r="119" spans="1:14" ht="14.45" customHeight="1" x14ac:dyDescent="0.25">
      <c r="A119" s="581" t="s">
        <v>300</v>
      </c>
      <c r="B119" s="582"/>
      <c r="C119" s="582"/>
      <c r="D119" s="256">
        <f>D113+D118</f>
        <v>0</v>
      </c>
      <c r="E119" s="365"/>
      <c r="F119" s="365"/>
      <c r="G119" s="365"/>
      <c r="H119" s="365"/>
      <c r="I119" s="365"/>
      <c r="J119" s="365"/>
      <c r="K119" s="365"/>
      <c r="L119" s="365"/>
      <c r="M119" s="365"/>
      <c r="N119" s="365"/>
    </row>
    <row r="120" spans="1:14" ht="14.25" customHeight="1" x14ac:dyDescent="0.25">
      <c r="A120" s="634"/>
      <c r="B120" s="635"/>
      <c r="C120" s="635"/>
      <c r="D120" s="636"/>
      <c r="E120" s="365"/>
      <c r="F120" s="365"/>
      <c r="G120" s="365"/>
      <c r="H120" s="365"/>
      <c r="I120" s="365"/>
      <c r="J120" s="365"/>
      <c r="K120" s="365"/>
      <c r="L120" s="365"/>
      <c r="M120" s="365"/>
      <c r="N120" s="365"/>
    </row>
    <row r="121" spans="1:14" x14ac:dyDescent="0.25">
      <c r="A121" s="556" t="s">
        <v>91</v>
      </c>
      <c r="B121" s="557"/>
      <c r="C121" s="557"/>
      <c r="D121" s="558"/>
      <c r="E121" s="365"/>
      <c r="F121" s="365"/>
      <c r="G121" s="365"/>
      <c r="H121" s="365"/>
      <c r="I121" s="365"/>
      <c r="J121" s="365"/>
      <c r="K121" s="365"/>
      <c r="L121" s="365"/>
      <c r="M121" s="365"/>
      <c r="N121" s="365"/>
    </row>
    <row r="122" spans="1:14" x14ac:dyDescent="0.25">
      <c r="A122" s="556" t="s">
        <v>92</v>
      </c>
      <c r="B122" s="557"/>
      <c r="C122" s="557"/>
      <c r="D122" s="558"/>
      <c r="E122" s="365"/>
      <c r="F122" s="365"/>
      <c r="G122" s="365"/>
      <c r="H122" s="365"/>
      <c r="I122" s="365"/>
      <c r="J122" s="365"/>
      <c r="K122" s="365"/>
      <c r="L122" s="365"/>
      <c r="M122" s="365"/>
      <c r="N122" s="365"/>
    </row>
    <row r="123" spans="1:14" x14ac:dyDescent="0.25">
      <c r="A123" s="567"/>
      <c r="B123" s="568"/>
      <c r="C123" s="568"/>
      <c r="D123" s="627"/>
      <c r="E123" s="365"/>
      <c r="F123" s="365"/>
      <c r="G123" s="365"/>
      <c r="H123" s="365"/>
      <c r="I123" s="365"/>
      <c r="J123" s="365"/>
      <c r="K123" s="365"/>
      <c r="L123" s="365"/>
      <c r="M123" s="365"/>
      <c r="N123" s="365"/>
    </row>
    <row r="124" spans="1:14" x14ac:dyDescent="0.25">
      <c r="A124" s="562" t="s">
        <v>38</v>
      </c>
      <c r="B124" s="563"/>
      <c r="C124" s="563"/>
      <c r="D124" s="564"/>
      <c r="E124" s="365"/>
      <c r="F124" s="365"/>
      <c r="G124" s="365"/>
      <c r="H124" s="365"/>
      <c r="I124" s="365"/>
      <c r="J124" s="365"/>
      <c r="K124" s="365"/>
      <c r="L124" s="365"/>
      <c r="M124" s="365"/>
      <c r="N124" s="365"/>
    </row>
    <row r="125" spans="1:14" x14ac:dyDescent="0.25">
      <c r="A125" s="280" t="s">
        <v>76</v>
      </c>
      <c r="B125" s="565" t="s">
        <v>24</v>
      </c>
      <c r="C125" s="565"/>
      <c r="D125" s="279">
        <f>D25</f>
        <v>0</v>
      </c>
      <c r="E125" s="365"/>
      <c r="F125" s="365"/>
      <c r="G125" s="365"/>
      <c r="H125" s="365"/>
      <c r="I125" s="365"/>
      <c r="J125" s="365"/>
      <c r="K125" s="365"/>
      <c r="L125" s="365"/>
      <c r="M125" s="365"/>
      <c r="N125" s="365"/>
    </row>
    <row r="126" spans="1:14" x14ac:dyDescent="0.25">
      <c r="A126" s="280" t="s">
        <v>77</v>
      </c>
      <c r="B126" s="566" t="s">
        <v>68</v>
      </c>
      <c r="C126" s="566"/>
      <c r="D126" s="279">
        <f>D76</f>
        <v>0</v>
      </c>
      <c r="E126" s="365"/>
      <c r="F126" s="365"/>
      <c r="G126" s="365"/>
      <c r="H126" s="365"/>
      <c r="I126" s="365"/>
      <c r="J126" s="365"/>
      <c r="K126" s="365"/>
      <c r="L126" s="365"/>
      <c r="M126" s="365"/>
      <c r="N126" s="365"/>
    </row>
    <row r="127" spans="1:14" x14ac:dyDescent="0.25">
      <c r="A127" s="280" t="s">
        <v>78</v>
      </c>
      <c r="B127" s="565" t="s">
        <v>30</v>
      </c>
      <c r="C127" s="565"/>
      <c r="D127" s="279">
        <f>D85</f>
        <v>0</v>
      </c>
      <c r="E127" s="365"/>
      <c r="F127" s="365"/>
      <c r="G127" s="365"/>
      <c r="H127" s="365"/>
      <c r="I127" s="365"/>
      <c r="J127" s="365"/>
      <c r="K127" s="365"/>
      <c r="L127" s="365"/>
      <c r="M127" s="365"/>
      <c r="N127" s="365"/>
    </row>
    <row r="128" spans="1:14" x14ac:dyDescent="0.25">
      <c r="A128" s="280" t="s">
        <v>75</v>
      </c>
      <c r="B128" s="565" t="s">
        <v>35</v>
      </c>
      <c r="C128" s="565"/>
      <c r="D128" s="279">
        <f>D98</f>
        <v>0</v>
      </c>
      <c r="E128" s="365"/>
      <c r="F128" s="365"/>
      <c r="G128" s="365"/>
      <c r="H128" s="365"/>
      <c r="I128" s="365"/>
      <c r="J128" s="365"/>
      <c r="K128" s="365"/>
      <c r="L128" s="365"/>
      <c r="M128" s="365"/>
      <c r="N128" s="365"/>
    </row>
    <row r="129" spans="1:14" x14ac:dyDescent="0.25">
      <c r="A129" s="280" t="s">
        <v>79</v>
      </c>
      <c r="B129" s="566" t="s">
        <v>26</v>
      </c>
      <c r="C129" s="566"/>
      <c r="D129" s="279">
        <f>D105</f>
        <v>0</v>
      </c>
      <c r="E129" s="365"/>
      <c r="F129" s="365"/>
      <c r="G129" s="365"/>
      <c r="H129" s="365"/>
      <c r="I129" s="365"/>
      <c r="J129" s="365"/>
      <c r="K129" s="365"/>
      <c r="L129" s="365"/>
      <c r="M129" s="365"/>
      <c r="N129" s="365"/>
    </row>
    <row r="130" spans="1:14" x14ac:dyDescent="0.25">
      <c r="A130" s="567" t="s">
        <v>80</v>
      </c>
      <c r="B130" s="568"/>
      <c r="C130" s="568"/>
      <c r="D130" s="268">
        <f>SUM(D125:D129)</f>
        <v>0</v>
      </c>
      <c r="E130" s="365"/>
      <c r="F130" s="365"/>
      <c r="G130" s="365"/>
      <c r="H130" s="365"/>
      <c r="I130" s="365"/>
      <c r="J130" s="365"/>
      <c r="K130" s="365"/>
      <c r="L130" s="365"/>
      <c r="M130" s="365"/>
      <c r="N130" s="365"/>
    </row>
    <row r="131" spans="1:14" x14ac:dyDescent="0.25">
      <c r="A131" s="280" t="s">
        <v>81</v>
      </c>
      <c r="B131" s="566" t="s">
        <v>73</v>
      </c>
      <c r="C131" s="566"/>
      <c r="D131" s="279">
        <f>D119</f>
        <v>0</v>
      </c>
      <c r="E131" s="365"/>
      <c r="F131" s="365"/>
      <c r="G131" s="365"/>
      <c r="H131" s="365"/>
      <c r="I131" s="365"/>
      <c r="J131" s="365"/>
      <c r="K131" s="365"/>
      <c r="L131" s="365"/>
      <c r="M131" s="365"/>
      <c r="N131" s="365"/>
    </row>
    <row r="132" spans="1:14" ht="15.75" thickBot="1" x14ac:dyDescent="0.3">
      <c r="A132" s="554" t="s">
        <v>93</v>
      </c>
      <c r="B132" s="555"/>
      <c r="C132" s="555"/>
      <c r="D132" s="72">
        <f>D130+D131</f>
        <v>0</v>
      </c>
      <c r="E132" s="365"/>
      <c r="F132" s="365"/>
      <c r="G132" s="365"/>
      <c r="H132" s="365"/>
      <c r="I132" s="365"/>
      <c r="J132" s="365"/>
      <c r="K132" s="365"/>
      <c r="L132" s="365"/>
      <c r="M132" s="365"/>
      <c r="N132" s="365"/>
    </row>
    <row r="133" spans="1:14" x14ac:dyDescent="0.25">
      <c r="A133" s="6"/>
      <c r="B133" s="6"/>
      <c r="C133" s="6"/>
      <c r="D133" s="7"/>
      <c r="E133" s="365"/>
      <c r="F133" s="77"/>
      <c r="G133" s="365"/>
      <c r="H133" s="365"/>
      <c r="I133" s="365"/>
      <c r="J133" s="365"/>
      <c r="K133" s="365"/>
      <c r="L133" s="365"/>
      <c r="M133" s="365"/>
      <c r="N133" s="365"/>
    </row>
    <row r="134" spans="1:14" x14ac:dyDescent="0.25">
      <c r="A134" s="76"/>
      <c r="B134" s="76"/>
      <c r="C134" s="76"/>
      <c r="D134" s="76"/>
      <c r="E134" s="365"/>
      <c r="F134" s="365"/>
      <c r="G134" s="365"/>
      <c r="H134" s="365"/>
      <c r="I134" s="365"/>
      <c r="J134" s="365"/>
      <c r="K134" s="365"/>
      <c r="L134" s="365"/>
      <c r="M134" s="365"/>
      <c r="N134" s="365"/>
    </row>
    <row r="135" spans="1:14" x14ac:dyDescent="0.25">
      <c r="A135" s="76"/>
      <c r="B135" s="76"/>
      <c r="C135" s="76"/>
      <c r="D135" s="76"/>
      <c r="E135" s="365"/>
      <c r="F135" s="365"/>
      <c r="G135" s="365"/>
      <c r="H135" s="365"/>
      <c r="I135" s="365"/>
      <c r="J135" s="365"/>
      <c r="K135" s="365"/>
      <c r="L135" s="365"/>
      <c r="M135" s="365"/>
      <c r="N135" s="365"/>
    </row>
    <row r="136" spans="1:14" x14ac:dyDescent="0.25">
      <c r="A136" s="76"/>
      <c r="B136" s="76"/>
      <c r="C136" s="76"/>
      <c r="D136" s="76"/>
      <c r="E136" s="365"/>
      <c r="F136" s="365"/>
      <c r="G136" s="365"/>
      <c r="H136" s="365"/>
      <c r="I136" s="365"/>
      <c r="J136" s="365"/>
      <c r="K136" s="365"/>
      <c r="L136" s="365"/>
      <c r="M136" s="365"/>
      <c r="N136" s="365"/>
    </row>
    <row r="137" spans="1:14" x14ac:dyDescent="0.25">
      <c r="A137" s="76"/>
      <c r="B137" s="76"/>
      <c r="C137" s="76"/>
      <c r="D137" s="76"/>
      <c r="E137" s="365"/>
      <c r="F137" s="365"/>
      <c r="G137" s="365"/>
      <c r="H137" s="365"/>
      <c r="I137" s="365"/>
      <c r="J137" s="365"/>
      <c r="K137" s="365"/>
      <c r="L137" s="365"/>
      <c r="M137" s="365"/>
      <c r="N137" s="365"/>
    </row>
    <row r="138" spans="1:14" x14ac:dyDescent="0.25">
      <c r="A138" s="76"/>
      <c r="B138" s="76"/>
      <c r="C138" s="76"/>
      <c r="D138" s="76"/>
      <c r="E138" s="365"/>
      <c r="F138" s="365"/>
      <c r="G138" s="365"/>
      <c r="H138" s="365"/>
      <c r="I138" s="365"/>
      <c r="J138" s="365"/>
      <c r="K138" s="365"/>
      <c r="L138" s="365"/>
      <c r="M138" s="365"/>
      <c r="N138" s="365"/>
    </row>
    <row r="139" spans="1:14" x14ac:dyDescent="0.25">
      <c r="A139" s="76"/>
      <c r="B139" s="76"/>
      <c r="C139" s="76"/>
      <c r="D139" s="76"/>
      <c r="E139" s="365"/>
      <c r="F139" s="365"/>
      <c r="G139" s="365"/>
      <c r="H139" s="365"/>
      <c r="I139" s="365"/>
      <c r="J139" s="365"/>
      <c r="K139" s="365"/>
      <c r="L139" s="365"/>
      <c r="M139" s="365"/>
      <c r="N139" s="365"/>
    </row>
    <row r="140" spans="1:14" x14ac:dyDescent="0.25">
      <c r="A140" s="76"/>
      <c r="B140" s="76"/>
      <c r="C140" s="76"/>
      <c r="D140" s="76"/>
      <c r="E140" s="365"/>
      <c r="F140" s="365"/>
      <c r="G140" s="365"/>
      <c r="H140" s="365"/>
      <c r="I140" s="365"/>
      <c r="J140" s="365"/>
      <c r="K140" s="365"/>
      <c r="L140" s="365"/>
      <c r="M140" s="365"/>
      <c r="N140" s="365"/>
    </row>
    <row r="141" spans="1:14" x14ac:dyDescent="0.25">
      <c r="A141" s="76"/>
      <c r="B141" s="76"/>
      <c r="C141" s="76"/>
      <c r="D141" s="76"/>
      <c r="E141" s="365"/>
      <c r="F141" s="365"/>
      <c r="G141" s="365"/>
      <c r="H141" s="365"/>
      <c r="I141" s="365"/>
      <c r="J141" s="365"/>
      <c r="K141" s="365"/>
      <c r="L141" s="365"/>
      <c r="M141" s="365"/>
      <c r="N141" s="365"/>
    </row>
    <row r="142" spans="1:14" x14ac:dyDescent="0.25">
      <c r="A142" s="76"/>
      <c r="B142" s="76"/>
      <c r="C142" s="76"/>
      <c r="D142" s="76"/>
      <c r="E142" s="365"/>
      <c r="F142" s="365"/>
      <c r="G142" s="365"/>
      <c r="H142" s="365"/>
      <c r="I142" s="365"/>
      <c r="J142" s="365"/>
      <c r="K142" s="365"/>
      <c r="L142" s="365"/>
      <c r="M142" s="365"/>
      <c r="N142" s="365"/>
    </row>
    <row r="143" spans="1:14" x14ac:dyDescent="0.25">
      <c r="A143" s="76"/>
      <c r="B143" s="76"/>
      <c r="C143" s="76"/>
      <c r="D143" s="76"/>
      <c r="E143" s="365"/>
      <c r="F143" s="365"/>
      <c r="G143" s="365"/>
      <c r="H143" s="365"/>
      <c r="I143" s="365"/>
      <c r="J143" s="365"/>
      <c r="K143" s="365"/>
      <c r="L143" s="365"/>
      <c r="M143" s="365"/>
      <c r="N143" s="365"/>
    </row>
    <row r="144" spans="1:14" x14ac:dyDescent="0.25">
      <c r="A144" s="76"/>
      <c r="B144" s="76"/>
      <c r="C144" s="76"/>
      <c r="D144" s="76"/>
      <c r="E144" s="365"/>
      <c r="F144" s="365"/>
      <c r="G144" s="365"/>
      <c r="H144" s="365"/>
      <c r="I144" s="365"/>
      <c r="J144" s="365"/>
      <c r="K144" s="365"/>
      <c r="L144" s="365"/>
      <c r="M144" s="365"/>
      <c r="N144" s="365"/>
    </row>
    <row r="145" spans="1:14" x14ac:dyDescent="0.25">
      <c r="A145" s="76"/>
      <c r="B145" s="76"/>
      <c r="C145" s="76"/>
      <c r="D145" s="76"/>
      <c r="E145" s="365"/>
      <c r="F145" s="365"/>
      <c r="G145" s="365"/>
      <c r="H145" s="365"/>
      <c r="I145" s="365"/>
      <c r="J145" s="365"/>
      <c r="K145" s="365"/>
      <c r="L145" s="365"/>
      <c r="M145" s="365"/>
      <c r="N145" s="365"/>
    </row>
    <row r="146" spans="1:14" x14ac:dyDescent="0.25">
      <c r="A146" s="76"/>
      <c r="B146" s="76"/>
      <c r="C146" s="76"/>
      <c r="D146" s="76"/>
      <c r="E146" s="365"/>
      <c r="F146" s="365"/>
      <c r="G146" s="365"/>
      <c r="H146" s="365"/>
      <c r="I146" s="365"/>
      <c r="J146" s="365"/>
      <c r="K146" s="365"/>
      <c r="L146" s="365"/>
      <c r="M146" s="365"/>
      <c r="N146" s="365"/>
    </row>
    <row r="147" spans="1:14" x14ac:dyDescent="0.25">
      <c r="A147" s="76"/>
      <c r="B147" s="76"/>
      <c r="C147" s="76"/>
      <c r="D147" s="76"/>
      <c r="E147" s="365"/>
      <c r="F147" s="365"/>
      <c r="G147" s="365"/>
      <c r="H147" s="365"/>
      <c r="I147" s="365"/>
      <c r="J147" s="365"/>
      <c r="K147" s="365"/>
      <c r="L147" s="365"/>
      <c r="M147" s="365"/>
      <c r="N147" s="365"/>
    </row>
    <row r="148" spans="1:14" x14ac:dyDescent="0.25">
      <c r="A148" s="76"/>
      <c r="B148" s="76"/>
      <c r="C148" s="76"/>
      <c r="D148" s="76"/>
      <c r="E148" s="365"/>
      <c r="F148" s="365"/>
      <c r="G148" s="365"/>
      <c r="H148" s="365"/>
      <c r="I148" s="365"/>
      <c r="J148" s="365"/>
      <c r="K148" s="365"/>
      <c r="L148" s="365"/>
      <c r="M148" s="365"/>
      <c r="N148" s="365"/>
    </row>
    <row r="149" spans="1:14" x14ac:dyDescent="0.25">
      <c r="A149" s="76"/>
      <c r="B149" s="76"/>
      <c r="C149" s="76"/>
      <c r="D149" s="76"/>
      <c r="E149" s="365"/>
      <c r="F149" s="365"/>
      <c r="G149" s="365"/>
      <c r="H149" s="365"/>
      <c r="I149" s="365"/>
      <c r="J149" s="365"/>
      <c r="K149" s="365"/>
      <c r="L149" s="365"/>
      <c r="M149" s="365"/>
      <c r="N149" s="365"/>
    </row>
    <row r="150" spans="1:14" x14ac:dyDescent="0.25">
      <c r="A150" s="76"/>
      <c r="B150" s="76"/>
      <c r="C150" s="76"/>
      <c r="D150" s="76"/>
      <c r="E150" s="365"/>
      <c r="F150" s="365"/>
      <c r="G150" s="365"/>
      <c r="H150" s="365"/>
      <c r="I150" s="365"/>
      <c r="J150" s="365"/>
      <c r="K150" s="365"/>
      <c r="L150" s="365"/>
      <c r="M150" s="365"/>
      <c r="N150" s="365"/>
    </row>
    <row r="151" spans="1:14" x14ac:dyDescent="0.25">
      <c r="A151" s="76"/>
      <c r="B151" s="76"/>
      <c r="C151" s="76"/>
      <c r="D151" s="76"/>
      <c r="E151" s="365"/>
      <c r="F151" s="365"/>
      <c r="G151" s="365"/>
      <c r="H151" s="365"/>
      <c r="I151" s="365"/>
      <c r="J151" s="365"/>
      <c r="K151" s="365"/>
      <c r="L151" s="365"/>
      <c r="M151" s="365"/>
      <c r="N151" s="365"/>
    </row>
    <row r="152" spans="1:14" x14ac:dyDescent="0.25">
      <c r="A152" s="76"/>
      <c r="B152" s="76"/>
      <c r="C152" s="76"/>
      <c r="D152" s="76"/>
      <c r="E152" s="365"/>
      <c r="F152" s="365"/>
      <c r="G152" s="365"/>
      <c r="H152" s="365"/>
      <c r="I152" s="365"/>
      <c r="J152" s="365"/>
      <c r="K152" s="365"/>
      <c r="L152" s="365"/>
      <c r="M152" s="365"/>
      <c r="N152" s="365"/>
    </row>
    <row r="153" spans="1:14" x14ac:dyDescent="0.25">
      <c r="A153" s="76"/>
      <c r="B153" s="76"/>
      <c r="C153" s="76"/>
      <c r="D153" s="76"/>
      <c r="E153" s="365"/>
      <c r="F153" s="365"/>
      <c r="G153" s="365"/>
      <c r="H153" s="365"/>
      <c r="I153" s="365"/>
      <c r="J153" s="365"/>
      <c r="K153" s="365"/>
      <c r="L153" s="365"/>
      <c r="M153" s="365"/>
      <c r="N153" s="365"/>
    </row>
    <row r="154" spans="1:14" x14ac:dyDescent="0.25">
      <c r="A154" s="76"/>
      <c r="B154" s="76"/>
      <c r="C154" s="76"/>
      <c r="D154" s="76"/>
      <c r="E154" s="365"/>
      <c r="F154" s="365"/>
      <c r="G154" s="365"/>
      <c r="H154" s="365"/>
      <c r="I154" s="365"/>
      <c r="J154" s="365"/>
      <c r="K154" s="365"/>
      <c r="L154" s="365"/>
      <c r="M154" s="365"/>
      <c r="N154" s="365"/>
    </row>
    <row r="155" spans="1:14" x14ac:dyDescent="0.25">
      <c r="A155" s="76"/>
      <c r="B155" s="76"/>
      <c r="C155" s="76"/>
      <c r="D155" s="76"/>
      <c r="E155" s="365"/>
      <c r="F155" s="365"/>
      <c r="G155" s="365"/>
      <c r="H155" s="365"/>
      <c r="I155" s="365"/>
      <c r="J155" s="365"/>
      <c r="K155" s="365"/>
      <c r="L155" s="365"/>
      <c r="M155" s="365"/>
      <c r="N155" s="365"/>
    </row>
    <row r="156" spans="1:14" x14ac:dyDescent="0.25">
      <c r="A156" s="76"/>
      <c r="B156" s="76"/>
      <c r="C156" s="76"/>
      <c r="D156" s="76"/>
      <c r="E156" s="365"/>
      <c r="F156" s="365"/>
      <c r="G156" s="365"/>
      <c r="H156" s="365"/>
      <c r="I156" s="365"/>
      <c r="J156" s="365"/>
      <c r="K156" s="365"/>
      <c r="L156" s="365"/>
      <c r="M156" s="365"/>
      <c r="N156" s="365"/>
    </row>
    <row r="157" spans="1:14" x14ac:dyDescent="0.25">
      <c r="A157" s="76"/>
      <c r="B157" s="76"/>
      <c r="C157" s="76"/>
      <c r="D157" s="76"/>
      <c r="E157" s="365"/>
      <c r="F157" s="365"/>
      <c r="G157" s="365"/>
      <c r="H157" s="365"/>
      <c r="I157" s="365"/>
      <c r="J157" s="365"/>
      <c r="K157" s="365"/>
      <c r="L157" s="365"/>
      <c r="M157" s="365"/>
      <c r="N157" s="365"/>
    </row>
    <row r="158" spans="1:14" x14ac:dyDescent="0.25">
      <c r="A158" s="76"/>
      <c r="B158" s="76"/>
      <c r="C158" s="76"/>
      <c r="D158" s="76"/>
      <c r="E158" s="365"/>
      <c r="F158" s="365"/>
      <c r="G158" s="365"/>
      <c r="H158" s="365"/>
      <c r="I158" s="365"/>
      <c r="J158" s="365"/>
      <c r="K158" s="365"/>
      <c r="L158" s="365"/>
      <c r="M158" s="365"/>
      <c r="N158" s="365"/>
    </row>
    <row r="159" spans="1:14" x14ac:dyDescent="0.25">
      <c r="A159" s="76"/>
      <c r="B159" s="76"/>
      <c r="C159" s="76"/>
      <c r="D159" s="76"/>
      <c r="E159" s="365"/>
      <c r="F159" s="365"/>
      <c r="G159" s="365"/>
      <c r="H159" s="365"/>
      <c r="I159" s="365"/>
      <c r="J159" s="365"/>
      <c r="K159" s="365"/>
      <c r="L159" s="365"/>
      <c r="M159" s="365"/>
      <c r="N159" s="365"/>
    </row>
    <row r="160" spans="1:14" x14ac:dyDescent="0.25">
      <c r="A160" s="76"/>
      <c r="B160" s="76"/>
      <c r="C160" s="76"/>
      <c r="D160" s="76"/>
      <c r="E160" s="365"/>
      <c r="F160" s="365"/>
      <c r="G160" s="365"/>
      <c r="H160" s="365"/>
      <c r="I160" s="365"/>
      <c r="J160" s="365"/>
      <c r="K160" s="365"/>
      <c r="L160" s="365"/>
      <c r="M160" s="365"/>
      <c r="N160" s="365"/>
    </row>
    <row r="161" spans="1:14" x14ac:dyDescent="0.25">
      <c r="A161" s="76"/>
      <c r="B161" s="76"/>
      <c r="C161" s="76"/>
      <c r="D161" s="76"/>
      <c r="E161" s="365"/>
      <c r="F161" s="365"/>
      <c r="G161" s="365"/>
      <c r="H161" s="365"/>
      <c r="I161" s="365"/>
      <c r="J161" s="365"/>
      <c r="K161" s="365"/>
      <c r="L161" s="365"/>
      <c r="M161" s="365"/>
      <c r="N161" s="365"/>
    </row>
    <row r="162" spans="1:14" x14ac:dyDescent="0.25">
      <c r="A162" s="76"/>
      <c r="B162" s="76"/>
      <c r="C162" s="76"/>
      <c r="D162" s="76"/>
      <c r="E162" s="365"/>
      <c r="F162" s="365"/>
      <c r="G162" s="365"/>
      <c r="H162" s="365"/>
      <c r="I162" s="365"/>
      <c r="J162" s="365"/>
      <c r="K162" s="365"/>
      <c r="L162" s="365"/>
      <c r="M162" s="365"/>
      <c r="N162" s="365"/>
    </row>
    <row r="163" spans="1:14" x14ac:dyDescent="0.25">
      <c r="A163" s="76"/>
      <c r="B163" s="76"/>
      <c r="C163" s="76"/>
      <c r="D163" s="76"/>
      <c r="E163" s="365"/>
      <c r="F163" s="365"/>
      <c r="G163" s="365"/>
      <c r="H163" s="365"/>
      <c r="I163" s="365"/>
      <c r="J163" s="365"/>
      <c r="K163" s="365"/>
      <c r="L163" s="365"/>
      <c r="M163" s="365"/>
      <c r="N163" s="365"/>
    </row>
    <row r="164" spans="1:14" x14ac:dyDescent="0.25">
      <c r="A164" s="76"/>
      <c r="B164" s="76"/>
      <c r="C164" s="76"/>
      <c r="D164" s="76"/>
      <c r="E164" s="365"/>
      <c r="F164" s="365"/>
      <c r="G164" s="365"/>
      <c r="H164" s="365"/>
      <c r="I164" s="365"/>
      <c r="J164" s="365"/>
      <c r="K164" s="365"/>
      <c r="L164" s="365"/>
      <c r="M164" s="365"/>
      <c r="N164" s="365"/>
    </row>
    <row r="165" spans="1:14" x14ac:dyDescent="0.25">
      <c r="A165" s="76"/>
      <c r="B165" s="76"/>
      <c r="C165" s="76"/>
      <c r="D165" s="76"/>
      <c r="E165" s="365"/>
      <c r="F165" s="365"/>
      <c r="G165" s="365"/>
      <c r="H165" s="365"/>
      <c r="I165" s="365"/>
      <c r="J165" s="365"/>
      <c r="K165" s="365"/>
      <c r="L165" s="365"/>
      <c r="M165" s="365"/>
      <c r="N165" s="365"/>
    </row>
    <row r="166" spans="1:14" x14ac:dyDescent="0.25">
      <c r="A166" s="76"/>
      <c r="B166" s="76"/>
      <c r="C166" s="76"/>
      <c r="D166" s="76"/>
      <c r="E166" s="365"/>
      <c r="F166" s="365"/>
      <c r="G166" s="365"/>
      <c r="H166" s="365"/>
      <c r="I166" s="365"/>
      <c r="J166" s="365"/>
      <c r="K166" s="365"/>
      <c r="L166" s="365"/>
      <c r="M166" s="365"/>
      <c r="N166" s="365"/>
    </row>
    <row r="167" spans="1:14" x14ac:dyDescent="0.25">
      <c r="A167" s="76"/>
      <c r="B167" s="76"/>
      <c r="C167" s="76"/>
      <c r="D167" s="76"/>
      <c r="E167" s="365"/>
      <c r="F167" s="365"/>
      <c r="G167" s="365"/>
      <c r="H167" s="365"/>
      <c r="I167" s="365"/>
      <c r="J167" s="365"/>
      <c r="K167" s="365"/>
      <c r="L167" s="365"/>
      <c r="M167" s="365"/>
      <c r="N167" s="365"/>
    </row>
    <row r="168" spans="1:14" x14ac:dyDescent="0.25">
      <c r="A168" s="76"/>
      <c r="B168" s="76"/>
      <c r="C168" s="76"/>
      <c r="D168" s="76"/>
      <c r="E168" s="365"/>
      <c r="F168" s="365"/>
      <c r="G168" s="365"/>
      <c r="H168" s="365"/>
      <c r="I168" s="365"/>
      <c r="J168" s="365"/>
      <c r="K168" s="365"/>
      <c r="L168" s="365"/>
      <c r="M168" s="365"/>
      <c r="N168" s="365"/>
    </row>
    <row r="169" spans="1:14" x14ac:dyDescent="0.25">
      <c r="A169" s="76"/>
      <c r="B169" s="76"/>
      <c r="C169" s="76"/>
      <c r="D169" s="76"/>
      <c r="E169" s="365"/>
      <c r="F169" s="365"/>
      <c r="G169" s="365"/>
      <c r="H169" s="365"/>
      <c r="I169" s="365"/>
      <c r="J169" s="365"/>
      <c r="K169" s="365"/>
      <c r="L169" s="365"/>
      <c r="M169" s="365"/>
      <c r="N169" s="365"/>
    </row>
    <row r="170" spans="1:14" x14ac:dyDescent="0.25">
      <c r="A170" s="76"/>
      <c r="B170" s="76"/>
      <c r="C170" s="76"/>
      <c r="D170" s="76"/>
      <c r="E170" s="365"/>
      <c r="F170" s="365"/>
      <c r="G170" s="365"/>
      <c r="H170" s="365"/>
      <c r="I170" s="365"/>
      <c r="J170" s="365"/>
      <c r="K170" s="365"/>
      <c r="L170" s="365"/>
      <c r="M170" s="365"/>
      <c r="N170" s="365"/>
    </row>
    <row r="171" spans="1:14" x14ac:dyDescent="0.25">
      <c r="A171" s="76"/>
      <c r="B171" s="76"/>
      <c r="C171" s="76"/>
      <c r="D171" s="76"/>
      <c r="E171" s="365"/>
      <c r="F171" s="365"/>
      <c r="G171" s="365"/>
      <c r="H171" s="365"/>
      <c r="I171" s="365"/>
      <c r="J171" s="365"/>
      <c r="K171" s="365"/>
      <c r="L171" s="365"/>
      <c r="M171" s="365"/>
      <c r="N171" s="365"/>
    </row>
    <row r="172" spans="1:14" x14ac:dyDescent="0.25">
      <c r="A172" s="76"/>
      <c r="B172" s="76"/>
      <c r="C172" s="76"/>
      <c r="D172" s="76"/>
      <c r="E172" s="365"/>
      <c r="F172" s="365"/>
      <c r="G172" s="365"/>
      <c r="H172" s="365"/>
      <c r="I172" s="365"/>
      <c r="J172" s="365"/>
      <c r="K172" s="365"/>
      <c r="L172" s="365"/>
      <c r="M172" s="365"/>
      <c r="N172" s="365"/>
    </row>
    <row r="173" spans="1:14" x14ac:dyDescent="0.25">
      <c r="A173" s="76"/>
      <c r="B173" s="76"/>
      <c r="C173" s="76"/>
      <c r="D173" s="76"/>
      <c r="E173" s="365"/>
      <c r="F173" s="365"/>
      <c r="G173" s="365"/>
      <c r="H173" s="365"/>
      <c r="I173" s="365"/>
      <c r="J173" s="365"/>
      <c r="K173" s="365"/>
      <c r="L173" s="365"/>
      <c r="M173" s="365"/>
      <c r="N173" s="365"/>
    </row>
    <row r="174" spans="1:14" x14ac:dyDescent="0.25">
      <c r="A174" s="76"/>
      <c r="B174" s="76"/>
      <c r="C174" s="76"/>
      <c r="D174" s="76"/>
      <c r="E174" s="365"/>
      <c r="F174" s="365"/>
      <c r="G174" s="365"/>
      <c r="H174" s="365"/>
      <c r="I174" s="365"/>
      <c r="J174" s="365"/>
      <c r="K174" s="365"/>
      <c r="L174" s="365"/>
      <c r="M174" s="365"/>
      <c r="N174" s="365"/>
    </row>
    <row r="175" spans="1:14" x14ac:dyDescent="0.25">
      <c r="A175" s="76"/>
      <c r="B175" s="76"/>
      <c r="C175" s="76"/>
      <c r="D175" s="76"/>
      <c r="E175" s="365"/>
      <c r="F175" s="365"/>
      <c r="G175" s="365"/>
      <c r="H175" s="365"/>
      <c r="I175" s="365"/>
      <c r="J175" s="365"/>
      <c r="K175" s="365"/>
      <c r="L175" s="365"/>
      <c r="M175" s="365"/>
      <c r="N175" s="365"/>
    </row>
    <row r="176" spans="1:14" x14ac:dyDescent="0.25">
      <c r="A176" s="76"/>
      <c r="B176" s="76"/>
      <c r="C176" s="76"/>
      <c r="D176" s="76"/>
      <c r="E176" s="365"/>
      <c r="F176" s="365"/>
      <c r="G176" s="365"/>
      <c r="H176" s="365"/>
      <c r="I176" s="365"/>
      <c r="J176" s="365"/>
      <c r="K176" s="365"/>
      <c r="L176" s="365"/>
      <c r="M176" s="365"/>
      <c r="N176" s="365"/>
    </row>
    <row r="177" spans="1:14" x14ac:dyDescent="0.25">
      <c r="A177" s="76"/>
      <c r="B177" s="76"/>
      <c r="C177" s="76"/>
      <c r="D177" s="76"/>
      <c r="E177" s="365"/>
      <c r="F177" s="365"/>
      <c r="G177" s="365"/>
      <c r="H177" s="365"/>
      <c r="I177" s="365"/>
      <c r="J177" s="365"/>
      <c r="K177" s="365"/>
      <c r="L177" s="365"/>
      <c r="M177" s="365"/>
      <c r="N177" s="365"/>
    </row>
    <row r="178" spans="1:14" x14ac:dyDescent="0.25">
      <c r="A178" s="76"/>
      <c r="B178" s="76"/>
      <c r="C178" s="76"/>
      <c r="D178" s="76"/>
      <c r="E178" s="365"/>
      <c r="F178" s="365"/>
      <c r="G178" s="365"/>
      <c r="H178" s="365"/>
      <c r="I178" s="365"/>
      <c r="J178" s="365"/>
      <c r="K178" s="365"/>
      <c r="L178" s="365"/>
      <c r="M178" s="365"/>
      <c r="N178" s="365"/>
    </row>
    <row r="179" spans="1:14" x14ac:dyDescent="0.25">
      <c r="A179" s="76"/>
      <c r="B179" s="76"/>
      <c r="C179" s="76"/>
      <c r="D179" s="76"/>
      <c r="E179" s="365"/>
      <c r="F179" s="365"/>
      <c r="G179" s="365"/>
      <c r="H179" s="365"/>
      <c r="I179" s="365"/>
      <c r="J179" s="365"/>
      <c r="K179" s="365"/>
      <c r="L179" s="365"/>
      <c r="M179" s="365"/>
      <c r="N179" s="365"/>
    </row>
    <row r="180" spans="1:14" x14ac:dyDescent="0.25">
      <c r="A180" s="76"/>
      <c r="B180" s="76"/>
      <c r="C180" s="76"/>
      <c r="D180" s="76"/>
      <c r="E180" s="365"/>
      <c r="F180" s="365"/>
      <c r="G180" s="365"/>
      <c r="H180" s="365"/>
      <c r="I180" s="365"/>
      <c r="J180" s="365"/>
      <c r="K180" s="365"/>
      <c r="L180" s="365"/>
      <c r="M180" s="365"/>
      <c r="N180" s="365"/>
    </row>
    <row r="181" spans="1:14" x14ac:dyDescent="0.25">
      <c r="A181" s="76"/>
      <c r="B181" s="76"/>
      <c r="C181" s="76"/>
      <c r="D181" s="76"/>
      <c r="E181" s="365"/>
      <c r="F181" s="365"/>
      <c r="G181" s="365"/>
      <c r="H181" s="365"/>
      <c r="I181" s="365"/>
      <c r="J181" s="365"/>
      <c r="K181" s="365"/>
      <c r="L181" s="365"/>
      <c r="M181" s="365"/>
      <c r="N181" s="365"/>
    </row>
    <row r="182" spans="1:14" x14ac:dyDescent="0.25">
      <c r="A182" s="76"/>
      <c r="B182" s="76"/>
      <c r="C182" s="76"/>
      <c r="D182" s="76"/>
      <c r="E182" s="365"/>
      <c r="F182" s="365"/>
      <c r="G182" s="365"/>
      <c r="H182" s="365"/>
      <c r="I182" s="365"/>
      <c r="J182" s="365"/>
      <c r="K182" s="365"/>
      <c r="L182" s="365"/>
      <c r="M182" s="365"/>
      <c r="N182" s="365"/>
    </row>
    <row r="183" spans="1:14" x14ac:dyDescent="0.25">
      <c r="A183" s="76"/>
      <c r="B183" s="76"/>
      <c r="C183" s="76"/>
      <c r="D183" s="76"/>
      <c r="E183" s="365"/>
      <c r="F183" s="365"/>
      <c r="G183" s="365"/>
      <c r="H183" s="365"/>
      <c r="I183" s="365"/>
      <c r="J183" s="365"/>
      <c r="K183" s="365"/>
      <c r="L183" s="365"/>
      <c r="M183" s="365"/>
      <c r="N183" s="365"/>
    </row>
    <row r="184" spans="1:14" x14ac:dyDescent="0.25">
      <c r="A184" s="76"/>
      <c r="B184" s="76"/>
      <c r="C184" s="76"/>
      <c r="D184" s="76"/>
      <c r="E184" s="365"/>
      <c r="F184" s="365"/>
      <c r="G184" s="365"/>
      <c r="H184" s="365"/>
      <c r="I184" s="365"/>
      <c r="J184" s="365"/>
      <c r="K184" s="365"/>
      <c r="L184" s="365"/>
      <c r="M184" s="365"/>
      <c r="N184" s="365"/>
    </row>
    <row r="185" spans="1:14" x14ac:dyDescent="0.25">
      <c r="A185" s="76"/>
      <c r="B185" s="76"/>
      <c r="C185" s="76"/>
      <c r="D185" s="76"/>
      <c r="E185" s="365"/>
      <c r="F185" s="365"/>
      <c r="G185" s="365"/>
      <c r="H185" s="365"/>
      <c r="I185" s="365"/>
      <c r="J185" s="365"/>
      <c r="K185" s="365"/>
      <c r="L185" s="365"/>
      <c r="M185" s="365"/>
      <c r="N185" s="365"/>
    </row>
    <row r="186" spans="1:14" x14ac:dyDescent="0.25">
      <c r="A186" s="76"/>
      <c r="B186" s="76"/>
      <c r="C186" s="76"/>
      <c r="D186" s="76"/>
      <c r="E186" s="365"/>
      <c r="F186" s="365"/>
      <c r="G186" s="365"/>
      <c r="H186" s="365"/>
      <c r="I186" s="365"/>
      <c r="J186" s="365"/>
      <c r="K186" s="365"/>
      <c r="L186" s="365"/>
      <c r="M186" s="365"/>
      <c r="N186" s="365"/>
    </row>
    <row r="187" spans="1:14" x14ac:dyDescent="0.25">
      <c r="A187" s="76"/>
      <c r="B187" s="76"/>
      <c r="C187" s="76"/>
      <c r="D187" s="76"/>
      <c r="E187" s="365"/>
      <c r="F187" s="365"/>
      <c r="G187" s="365"/>
      <c r="H187" s="365"/>
      <c r="I187" s="365"/>
      <c r="J187" s="365"/>
      <c r="K187" s="365"/>
      <c r="L187" s="365"/>
      <c r="M187" s="365"/>
      <c r="N187" s="365"/>
    </row>
    <row r="188" spans="1:14" x14ac:dyDescent="0.25">
      <c r="A188" s="76"/>
      <c r="B188" s="76"/>
      <c r="C188" s="76"/>
      <c r="D188" s="76"/>
      <c r="E188" s="365"/>
      <c r="F188" s="365"/>
      <c r="G188" s="365"/>
      <c r="H188" s="365"/>
      <c r="I188" s="365"/>
      <c r="J188" s="365"/>
      <c r="K188" s="365"/>
      <c r="L188" s="365"/>
      <c r="M188" s="365"/>
      <c r="N188" s="365"/>
    </row>
    <row r="189" spans="1:14" x14ac:dyDescent="0.25">
      <c r="A189" s="76"/>
      <c r="B189" s="76"/>
      <c r="C189" s="76"/>
      <c r="D189" s="76"/>
      <c r="E189" s="365"/>
      <c r="F189" s="365"/>
      <c r="G189" s="365"/>
      <c r="H189" s="365"/>
      <c r="I189" s="365"/>
      <c r="J189" s="365"/>
      <c r="K189" s="365"/>
      <c r="L189" s="365"/>
      <c r="M189" s="365"/>
      <c r="N189" s="365"/>
    </row>
    <row r="190" spans="1:14" x14ac:dyDescent="0.25">
      <c r="A190" s="76"/>
      <c r="B190" s="76"/>
      <c r="C190" s="76"/>
      <c r="D190" s="76"/>
      <c r="E190" s="365"/>
      <c r="F190" s="365"/>
      <c r="G190" s="365"/>
      <c r="H190" s="365"/>
      <c r="I190" s="365"/>
      <c r="J190" s="365"/>
      <c r="K190" s="365"/>
      <c r="L190" s="365"/>
      <c r="M190" s="365"/>
      <c r="N190" s="365"/>
    </row>
    <row r="191" spans="1:14" x14ac:dyDescent="0.25">
      <c r="A191" s="76"/>
      <c r="B191" s="76"/>
      <c r="C191" s="76"/>
      <c r="D191" s="76"/>
      <c r="E191" s="365"/>
      <c r="F191" s="365"/>
      <c r="G191" s="365"/>
      <c r="H191" s="365"/>
      <c r="I191" s="365"/>
      <c r="J191" s="365"/>
      <c r="K191" s="365"/>
      <c r="L191" s="365"/>
      <c r="M191" s="365"/>
      <c r="N191" s="365"/>
    </row>
    <row r="192" spans="1:14" x14ac:dyDescent="0.25">
      <c r="A192" s="76"/>
      <c r="B192" s="76"/>
      <c r="C192" s="76"/>
      <c r="D192" s="76"/>
      <c r="E192" s="365"/>
      <c r="F192" s="365"/>
      <c r="G192" s="365"/>
      <c r="H192" s="365"/>
      <c r="I192" s="365"/>
      <c r="J192" s="365"/>
      <c r="K192" s="365"/>
      <c r="L192" s="365"/>
      <c r="M192" s="365"/>
      <c r="N192" s="365"/>
    </row>
    <row r="193" spans="1:14" x14ac:dyDescent="0.25">
      <c r="A193" s="76"/>
      <c r="B193" s="76"/>
      <c r="C193" s="76"/>
      <c r="D193" s="76"/>
      <c r="E193" s="365"/>
      <c r="F193" s="365"/>
      <c r="G193" s="365"/>
      <c r="H193" s="365"/>
      <c r="I193" s="365"/>
      <c r="J193" s="365"/>
      <c r="K193" s="365"/>
      <c r="L193" s="365"/>
      <c r="M193" s="365"/>
      <c r="N193" s="365"/>
    </row>
    <row r="194" spans="1:14" x14ac:dyDescent="0.25">
      <c r="A194" s="76"/>
      <c r="B194" s="76"/>
      <c r="C194" s="76"/>
      <c r="D194" s="76"/>
      <c r="E194" s="365"/>
      <c r="F194" s="365"/>
      <c r="G194" s="365"/>
      <c r="H194" s="365"/>
      <c r="I194" s="365"/>
      <c r="J194" s="365"/>
      <c r="K194" s="365"/>
      <c r="L194" s="365"/>
      <c r="M194" s="365"/>
      <c r="N194" s="365"/>
    </row>
    <row r="195" spans="1:14" x14ac:dyDescent="0.25">
      <c r="A195" s="76"/>
      <c r="B195" s="76"/>
      <c r="C195" s="76"/>
      <c r="D195" s="76"/>
      <c r="E195" s="365"/>
      <c r="F195" s="365"/>
      <c r="G195" s="365"/>
      <c r="H195" s="365"/>
      <c r="I195" s="365"/>
      <c r="J195" s="365"/>
      <c r="K195" s="365"/>
      <c r="L195" s="365"/>
      <c r="M195" s="365"/>
      <c r="N195" s="365"/>
    </row>
    <row r="196" spans="1:14" x14ac:dyDescent="0.25">
      <c r="A196" s="76"/>
      <c r="B196" s="76"/>
      <c r="C196" s="76"/>
      <c r="D196" s="76"/>
      <c r="E196" s="365"/>
      <c r="F196" s="365"/>
      <c r="G196" s="365"/>
      <c r="H196" s="365"/>
      <c r="I196" s="365"/>
      <c r="J196" s="365"/>
      <c r="K196" s="365"/>
      <c r="L196" s="365"/>
      <c r="M196" s="365"/>
      <c r="N196" s="365"/>
    </row>
    <row r="197" spans="1:14" x14ac:dyDescent="0.25">
      <c r="A197" s="76"/>
      <c r="B197" s="76"/>
      <c r="C197" s="76"/>
      <c r="D197" s="76"/>
      <c r="E197" s="365"/>
      <c r="F197" s="365"/>
      <c r="G197" s="365"/>
      <c r="H197" s="365"/>
      <c r="I197" s="365"/>
      <c r="J197" s="365"/>
      <c r="K197" s="365"/>
      <c r="L197" s="365"/>
      <c r="M197" s="365"/>
      <c r="N197" s="365"/>
    </row>
    <row r="198" spans="1:14" x14ac:dyDescent="0.25">
      <c r="A198" s="76"/>
      <c r="B198" s="76"/>
      <c r="C198" s="76"/>
      <c r="D198" s="76"/>
      <c r="E198" s="365"/>
      <c r="F198" s="365"/>
      <c r="G198" s="365"/>
      <c r="H198" s="365"/>
      <c r="I198" s="365"/>
      <c r="J198" s="365"/>
      <c r="K198" s="365"/>
      <c r="L198" s="365"/>
      <c r="M198" s="365"/>
      <c r="N198" s="365"/>
    </row>
    <row r="199" spans="1:14" x14ac:dyDescent="0.25">
      <c r="A199" s="76"/>
      <c r="B199" s="76"/>
      <c r="C199" s="76"/>
      <c r="D199" s="76"/>
      <c r="E199" s="365"/>
      <c r="F199" s="365"/>
      <c r="G199" s="365"/>
      <c r="H199" s="365"/>
      <c r="I199" s="365"/>
      <c r="J199" s="365"/>
      <c r="K199" s="365"/>
      <c r="L199" s="365"/>
      <c r="M199" s="365"/>
      <c r="N199" s="365"/>
    </row>
    <row r="200" spans="1:14" x14ac:dyDescent="0.25">
      <c r="A200" s="76"/>
      <c r="B200" s="76"/>
      <c r="C200" s="76"/>
      <c r="D200" s="76"/>
      <c r="E200" s="365"/>
      <c r="F200" s="365"/>
      <c r="G200" s="365"/>
      <c r="H200" s="365"/>
      <c r="I200" s="365"/>
      <c r="J200" s="365"/>
      <c r="K200" s="365"/>
      <c r="L200" s="365"/>
      <c r="M200" s="365"/>
      <c r="N200" s="365"/>
    </row>
    <row r="201" spans="1:14" x14ac:dyDescent="0.25">
      <c r="A201" s="76"/>
      <c r="B201" s="76"/>
      <c r="C201" s="76"/>
      <c r="D201" s="76"/>
      <c r="E201" s="365"/>
      <c r="F201" s="365"/>
      <c r="G201" s="365"/>
      <c r="H201" s="365"/>
      <c r="I201" s="365"/>
      <c r="J201" s="365"/>
      <c r="K201" s="365"/>
      <c r="L201" s="365"/>
      <c r="M201" s="365"/>
      <c r="N201" s="365"/>
    </row>
    <row r="202" spans="1:14" x14ac:dyDescent="0.25">
      <c r="A202" s="76"/>
      <c r="B202" s="76"/>
      <c r="C202" s="76"/>
      <c r="D202" s="76"/>
      <c r="E202" s="365"/>
      <c r="F202" s="365"/>
      <c r="G202" s="365"/>
      <c r="H202" s="365"/>
      <c r="I202" s="365"/>
      <c r="J202" s="365"/>
      <c r="K202" s="365"/>
      <c r="L202" s="365"/>
      <c r="M202" s="365"/>
      <c r="N202" s="365"/>
    </row>
    <row r="203" spans="1:14" x14ac:dyDescent="0.25">
      <c r="A203" s="76"/>
      <c r="B203" s="76"/>
      <c r="C203" s="76"/>
      <c r="D203" s="76"/>
      <c r="E203" s="365"/>
      <c r="F203" s="365"/>
      <c r="G203" s="365"/>
      <c r="H203" s="365"/>
      <c r="I203" s="365"/>
      <c r="J203" s="365"/>
      <c r="K203" s="365"/>
      <c r="L203" s="365"/>
      <c r="M203" s="365"/>
      <c r="N203" s="365"/>
    </row>
    <row r="204" spans="1:14" x14ac:dyDescent="0.25">
      <c r="A204" s="76"/>
      <c r="B204" s="76"/>
      <c r="C204" s="76"/>
      <c r="D204" s="76"/>
      <c r="E204" s="365"/>
      <c r="F204" s="365"/>
      <c r="G204" s="365"/>
      <c r="H204" s="365"/>
      <c r="I204" s="365"/>
      <c r="J204" s="365"/>
      <c r="K204" s="365"/>
      <c r="L204" s="365"/>
      <c r="M204" s="365"/>
      <c r="N204" s="365"/>
    </row>
    <row r="205" spans="1:14" x14ac:dyDescent="0.25">
      <c r="A205" s="76"/>
      <c r="B205" s="76"/>
      <c r="C205" s="76"/>
      <c r="D205" s="76"/>
      <c r="E205" s="365"/>
      <c r="F205" s="365"/>
      <c r="G205" s="365"/>
      <c r="H205" s="365"/>
      <c r="I205" s="365"/>
      <c r="J205" s="365"/>
      <c r="K205" s="365"/>
      <c r="L205" s="365"/>
      <c r="M205" s="365"/>
      <c r="N205" s="365"/>
    </row>
    <row r="206" spans="1:14" x14ac:dyDescent="0.25">
      <c r="A206" s="76"/>
      <c r="B206" s="76"/>
      <c r="C206" s="76"/>
      <c r="D206" s="76"/>
      <c r="E206" s="365"/>
      <c r="F206" s="365"/>
      <c r="G206" s="365"/>
      <c r="H206" s="365"/>
      <c r="I206" s="365"/>
      <c r="J206" s="365"/>
      <c r="K206" s="365"/>
      <c r="L206" s="365"/>
      <c r="M206" s="365"/>
      <c r="N206" s="365"/>
    </row>
    <row r="207" spans="1:14" x14ac:dyDescent="0.25">
      <c r="A207" s="76"/>
      <c r="B207" s="76"/>
      <c r="C207" s="76"/>
      <c r="D207" s="76"/>
      <c r="E207" s="365"/>
      <c r="F207" s="365"/>
      <c r="G207" s="365"/>
      <c r="H207" s="365"/>
      <c r="I207" s="365"/>
      <c r="J207" s="365"/>
      <c r="K207" s="365"/>
      <c r="L207" s="365"/>
      <c r="M207" s="365"/>
      <c r="N207" s="365"/>
    </row>
    <row r="208" spans="1:14" x14ac:dyDescent="0.25">
      <c r="A208" s="76"/>
      <c r="B208" s="76"/>
      <c r="C208" s="76"/>
      <c r="D208" s="76"/>
      <c r="E208" s="365"/>
      <c r="F208" s="365"/>
      <c r="G208" s="365"/>
      <c r="H208" s="365"/>
      <c r="I208" s="365"/>
      <c r="J208" s="365"/>
      <c r="K208" s="365"/>
      <c r="L208" s="365"/>
      <c r="M208" s="365"/>
      <c r="N208" s="365"/>
    </row>
    <row r="209" spans="1:14" x14ac:dyDescent="0.25">
      <c r="A209" s="76"/>
      <c r="B209" s="76"/>
      <c r="C209" s="76"/>
      <c r="D209" s="76"/>
      <c r="E209" s="365"/>
      <c r="F209" s="365"/>
      <c r="G209" s="365"/>
      <c r="H209" s="365"/>
      <c r="I209" s="365"/>
      <c r="J209" s="365"/>
      <c r="K209" s="365"/>
      <c r="L209" s="365"/>
      <c r="M209" s="365"/>
      <c r="N209" s="365"/>
    </row>
    <row r="210" spans="1:14" x14ac:dyDescent="0.25">
      <c r="A210" s="76"/>
      <c r="B210" s="76"/>
      <c r="C210" s="76"/>
      <c r="D210" s="76"/>
      <c r="E210" s="365"/>
      <c r="F210" s="365"/>
      <c r="G210" s="365"/>
      <c r="H210" s="365"/>
      <c r="I210" s="365"/>
      <c r="J210" s="365"/>
      <c r="K210" s="365"/>
      <c r="L210" s="365"/>
      <c r="M210" s="365"/>
      <c r="N210" s="365"/>
    </row>
    <row r="211" spans="1:14" x14ac:dyDescent="0.25">
      <c r="A211" s="76"/>
      <c r="B211" s="76"/>
      <c r="C211" s="76"/>
      <c r="D211" s="76"/>
      <c r="E211" s="365"/>
      <c r="F211" s="365"/>
      <c r="G211" s="365"/>
      <c r="H211" s="365"/>
      <c r="I211" s="365"/>
      <c r="J211" s="365"/>
      <c r="K211" s="365"/>
      <c r="L211" s="365"/>
      <c r="M211" s="365"/>
      <c r="N211" s="365"/>
    </row>
    <row r="212" spans="1:14" x14ac:dyDescent="0.25">
      <c r="A212" s="76"/>
      <c r="B212" s="76"/>
      <c r="C212" s="76"/>
      <c r="D212" s="76"/>
      <c r="E212" s="365"/>
      <c r="F212" s="365"/>
      <c r="G212" s="365"/>
      <c r="H212" s="365"/>
      <c r="I212" s="365"/>
      <c r="J212" s="365"/>
      <c r="K212" s="365"/>
      <c r="L212" s="365"/>
      <c r="M212" s="365"/>
      <c r="N212" s="365"/>
    </row>
    <row r="213" spans="1:14" x14ac:dyDescent="0.25">
      <c r="A213" s="76"/>
      <c r="B213" s="76"/>
      <c r="C213" s="76"/>
      <c r="D213" s="76"/>
      <c r="E213" s="365"/>
      <c r="F213" s="365"/>
      <c r="G213" s="365"/>
      <c r="H213" s="365"/>
      <c r="I213" s="365"/>
      <c r="J213" s="365"/>
      <c r="K213" s="365"/>
      <c r="L213" s="365"/>
      <c r="M213" s="365"/>
      <c r="N213" s="365"/>
    </row>
    <row r="214" spans="1:14" x14ac:dyDescent="0.25">
      <c r="A214" s="76"/>
      <c r="B214" s="76"/>
      <c r="C214" s="76"/>
      <c r="D214" s="76"/>
      <c r="E214" s="365"/>
      <c r="F214" s="365"/>
      <c r="G214" s="365"/>
      <c r="H214" s="365"/>
      <c r="I214" s="365"/>
      <c r="J214" s="365"/>
      <c r="K214" s="365"/>
      <c r="L214" s="365"/>
      <c r="M214" s="365"/>
      <c r="N214" s="365"/>
    </row>
    <row r="215" spans="1:14" x14ac:dyDescent="0.25">
      <c r="A215" s="76"/>
      <c r="B215" s="76"/>
      <c r="C215" s="76"/>
      <c r="D215" s="76"/>
      <c r="E215" s="365"/>
      <c r="F215" s="365"/>
      <c r="G215" s="365"/>
      <c r="H215" s="365"/>
      <c r="I215" s="365"/>
      <c r="J215" s="365"/>
      <c r="K215" s="365"/>
      <c r="L215" s="365"/>
      <c r="M215" s="365"/>
      <c r="N215" s="365"/>
    </row>
    <row r="216" spans="1:14" x14ac:dyDescent="0.25">
      <c r="A216" s="76"/>
      <c r="B216" s="76"/>
      <c r="C216" s="76"/>
      <c r="D216" s="76"/>
      <c r="E216" s="365"/>
      <c r="F216" s="365"/>
      <c r="G216" s="365"/>
      <c r="H216" s="365"/>
      <c r="I216" s="365"/>
      <c r="J216" s="365"/>
      <c r="K216" s="365"/>
      <c r="L216" s="365"/>
      <c r="M216" s="365"/>
      <c r="N216" s="365"/>
    </row>
    <row r="217" spans="1:14" x14ac:dyDescent="0.25">
      <c r="A217" s="76"/>
      <c r="B217" s="76"/>
      <c r="C217" s="76"/>
      <c r="D217" s="76"/>
      <c r="E217" s="365"/>
      <c r="F217" s="365"/>
      <c r="G217" s="365"/>
      <c r="H217" s="365"/>
      <c r="I217" s="365"/>
      <c r="J217" s="365"/>
      <c r="K217" s="365"/>
      <c r="L217" s="365"/>
      <c r="M217" s="365"/>
      <c r="N217" s="365"/>
    </row>
    <row r="218" spans="1:14" x14ac:dyDescent="0.25">
      <c r="A218" s="76"/>
      <c r="B218" s="76"/>
      <c r="C218" s="76"/>
      <c r="D218" s="76"/>
      <c r="E218" s="365"/>
      <c r="F218" s="365"/>
      <c r="G218" s="365"/>
      <c r="H218" s="365"/>
      <c r="I218" s="365"/>
      <c r="J218" s="365"/>
      <c r="K218" s="365"/>
      <c r="L218" s="365"/>
      <c r="M218" s="365"/>
      <c r="N218" s="365"/>
    </row>
    <row r="219" spans="1:14" x14ac:dyDescent="0.25">
      <c r="A219" s="76"/>
      <c r="B219" s="76"/>
      <c r="C219" s="76"/>
      <c r="D219" s="76"/>
      <c r="E219" s="365"/>
      <c r="F219" s="365"/>
      <c r="G219" s="365"/>
      <c r="H219" s="365"/>
      <c r="I219" s="365"/>
      <c r="J219" s="365"/>
      <c r="K219" s="365"/>
      <c r="L219" s="365"/>
      <c r="M219" s="365"/>
      <c r="N219" s="365"/>
    </row>
    <row r="220" spans="1:14" x14ac:dyDescent="0.25">
      <c r="A220" s="76"/>
      <c r="B220" s="76"/>
      <c r="C220" s="76"/>
      <c r="D220" s="76"/>
      <c r="E220" s="365"/>
      <c r="F220" s="365"/>
      <c r="G220" s="365"/>
      <c r="H220" s="365"/>
      <c r="I220" s="365"/>
      <c r="J220" s="365"/>
      <c r="K220" s="365"/>
      <c r="L220" s="365"/>
      <c r="M220" s="365"/>
      <c r="N220" s="365"/>
    </row>
    <row r="221" spans="1:14" x14ac:dyDescent="0.25">
      <c r="A221" s="76"/>
      <c r="B221" s="76"/>
      <c r="C221" s="76"/>
      <c r="D221" s="76"/>
      <c r="E221" s="365"/>
      <c r="F221" s="365"/>
      <c r="G221" s="365"/>
      <c r="H221" s="365"/>
      <c r="I221" s="365"/>
      <c r="J221" s="365"/>
      <c r="K221" s="365"/>
      <c r="L221" s="365"/>
      <c r="M221" s="365"/>
      <c r="N221" s="365"/>
    </row>
    <row r="222" spans="1:14" x14ac:dyDescent="0.25">
      <c r="A222" s="76"/>
      <c r="B222" s="76"/>
      <c r="C222" s="76"/>
      <c r="D222" s="76"/>
      <c r="E222" s="365"/>
      <c r="F222" s="365"/>
      <c r="G222" s="365"/>
      <c r="H222" s="365"/>
      <c r="I222" s="365"/>
      <c r="J222" s="365"/>
      <c r="K222" s="365"/>
      <c r="L222" s="365"/>
      <c r="M222" s="365"/>
      <c r="N222" s="365"/>
    </row>
    <row r="223" spans="1:14" x14ac:dyDescent="0.25">
      <c r="A223" s="76"/>
      <c r="B223" s="76"/>
      <c r="C223" s="76"/>
      <c r="D223" s="76"/>
      <c r="E223" s="365"/>
      <c r="F223" s="365"/>
      <c r="G223" s="365"/>
      <c r="H223" s="365"/>
      <c r="I223" s="365"/>
      <c r="J223" s="365"/>
      <c r="K223" s="365"/>
      <c r="L223" s="365"/>
      <c r="M223" s="365"/>
      <c r="N223" s="365"/>
    </row>
    <row r="224" spans="1:14" x14ac:dyDescent="0.25">
      <c r="A224" s="76"/>
      <c r="B224" s="76"/>
      <c r="C224" s="76"/>
      <c r="D224" s="76"/>
      <c r="E224" s="365"/>
      <c r="F224" s="365"/>
      <c r="G224" s="365"/>
      <c r="H224" s="365"/>
      <c r="I224" s="365"/>
      <c r="J224" s="365"/>
      <c r="K224" s="365"/>
      <c r="L224" s="365"/>
      <c r="M224" s="365"/>
      <c r="N224" s="365"/>
    </row>
    <row r="225" spans="1:14" x14ac:dyDescent="0.25">
      <c r="A225" s="76"/>
      <c r="B225" s="76"/>
      <c r="C225" s="76"/>
      <c r="D225" s="76"/>
      <c r="E225" s="365"/>
      <c r="F225" s="365"/>
      <c r="G225" s="365"/>
      <c r="H225" s="365"/>
      <c r="I225" s="365"/>
      <c r="J225" s="365"/>
      <c r="K225" s="365"/>
      <c r="L225" s="365"/>
      <c r="M225" s="365"/>
      <c r="N225" s="365"/>
    </row>
    <row r="226" spans="1:14" x14ac:dyDescent="0.25">
      <c r="A226" s="76"/>
      <c r="B226" s="76"/>
      <c r="C226" s="76"/>
      <c r="D226" s="76"/>
      <c r="E226" s="365"/>
      <c r="F226" s="365"/>
      <c r="G226" s="365"/>
      <c r="H226" s="365"/>
      <c r="I226" s="365"/>
      <c r="J226" s="365"/>
      <c r="K226" s="365"/>
      <c r="L226" s="365"/>
      <c r="M226" s="365"/>
      <c r="N226" s="365"/>
    </row>
    <row r="227" spans="1:14" x14ac:dyDescent="0.25">
      <c r="A227" s="76"/>
      <c r="B227" s="76"/>
      <c r="C227" s="76"/>
      <c r="D227" s="76"/>
      <c r="E227" s="365"/>
      <c r="F227" s="365"/>
      <c r="G227" s="365"/>
      <c r="H227" s="365"/>
      <c r="I227" s="365"/>
      <c r="J227" s="365"/>
      <c r="K227" s="365"/>
      <c r="L227" s="365"/>
      <c r="M227" s="365"/>
      <c r="N227" s="365"/>
    </row>
    <row r="228" spans="1:14" x14ac:dyDescent="0.25">
      <c r="A228" s="76"/>
      <c r="B228" s="76"/>
      <c r="C228" s="76"/>
      <c r="D228" s="76"/>
      <c r="E228" s="365"/>
      <c r="F228" s="365"/>
      <c r="G228" s="365"/>
      <c r="H228" s="365"/>
      <c r="I228" s="365"/>
      <c r="J228" s="365"/>
      <c r="K228" s="365"/>
      <c r="L228" s="365"/>
      <c r="M228" s="365"/>
      <c r="N228" s="365"/>
    </row>
    <row r="229" spans="1:14" x14ac:dyDescent="0.25">
      <c r="A229" s="76"/>
      <c r="B229" s="76"/>
      <c r="C229" s="76"/>
      <c r="D229" s="76"/>
      <c r="E229" s="365"/>
      <c r="F229" s="365"/>
      <c r="G229" s="365"/>
      <c r="H229" s="365"/>
      <c r="I229" s="365"/>
      <c r="J229" s="365"/>
      <c r="K229" s="365"/>
      <c r="L229" s="365"/>
      <c r="M229" s="365"/>
      <c r="N229" s="365"/>
    </row>
    <row r="230" spans="1:14" x14ac:dyDescent="0.25">
      <c r="A230" s="76"/>
      <c r="B230" s="76"/>
      <c r="C230" s="76"/>
      <c r="D230" s="76"/>
      <c r="E230" s="365"/>
      <c r="F230" s="365"/>
      <c r="G230" s="365"/>
      <c r="H230" s="365"/>
      <c r="I230" s="365"/>
      <c r="J230" s="365"/>
      <c r="K230" s="365"/>
      <c r="L230" s="365"/>
      <c r="M230" s="365"/>
      <c r="N230" s="365"/>
    </row>
    <row r="231" spans="1:14" x14ac:dyDescent="0.25">
      <c r="A231" s="76"/>
      <c r="B231" s="76"/>
      <c r="C231" s="76"/>
      <c r="D231" s="76"/>
      <c r="E231" s="365"/>
      <c r="F231" s="365"/>
      <c r="G231" s="365"/>
      <c r="H231" s="365"/>
      <c r="I231" s="365"/>
      <c r="J231" s="365"/>
      <c r="K231" s="365"/>
      <c r="L231" s="365"/>
      <c r="M231" s="365"/>
      <c r="N231" s="365"/>
    </row>
    <row r="232" spans="1:14" x14ac:dyDescent="0.25">
      <c r="A232" s="76"/>
      <c r="B232" s="76"/>
      <c r="C232" s="76"/>
      <c r="D232" s="76"/>
      <c r="E232" s="365"/>
      <c r="F232" s="365"/>
      <c r="G232" s="365"/>
      <c r="H232" s="365"/>
      <c r="I232" s="365"/>
      <c r="J232" s="365"/>
      <c r="K232" s="365"/>
      <c r="L232" s="365"/>
      <c r="M232" s="365"/>
      <c r="N232" s="365"/>
    </row>
    <row r="233" spans="1:14" x14ac:dyDescent="0.25">
      <c r="A233" s="76"/>
      <c r="B233" s="76"/>
      <c r="C233" s="76"/>
      <c r="D233" s="76"/>
      <c r="E233" s="365"/>
      <c r="F233" s="365"/>
      <c r="G233" s="365"/>
      <c r="H233" s="365"/>
      <c r="I233" s="365"/>
      <c r="J233" s="365"/>
      <c r="K233" s="365"/>
      <c r="L233" s="365"/>
      <c r="M233" s="365"/>
      <c r="N233" s="365"/>
    </row>
    <row r="234" spans="1:14" x14ac:dyDescent="0.25">
      <c r="A234" s="76"/>
      <c r="B234" s="76"/>
      <c r="C234" s="76"/>
      <c r="D234" s="76"/>
      <c r="E234" s="365"/>
      <c r="F234" s="365"/>
      <c r="G234" s="365"/>
      <c r="H234" s="365"/>
      <c r="I234" s="365"/>
      <c r="J234" s="365"/>
      <c r="K234" s="365"/>
      <c r="L234" s="365"/>
      <c r="M234" s="365"/>
      <c r="N234" s="365"/>
    </row>
    <row r="235" spans="1:14" x14ac:dyDescent="0.25">
      <c r="A235" s="76"/>
      <c r="B235" s="76"/>
      <c r="C235" s="76"/>
      <c r="D235" s="76"/>
      <c r="E235" s="365"/>
      <c r="F235" s="365"/>
      <c r="G235" s="365"/>
      <c r="H235" s="365"/>
      <c r="I235" s="365"/>
      <c r="J235" s="365"/>
      <c r="K235" s="365"/>
      <c r="L235" s="365"/>
      <c r="M235" s="365"/>
      <c r="N235" s="365"/>
    </row>
    <row r="236" spans="1:14" x14ac:dyDescent="0.25">
      <c r="A236" s="76"/>
      <c r="B236" s="76"/>
      <c r="C236" s="76"/>
      <c r="D236" s="76"/>
      <c r="E236" s="365"/>
      <c r="F236" s="365"/>
      <c r="G236" s="365"/>
      <c r="H236" s="365"/>
      <c r="I236" s="365"/>
      <c r="J236" s="365"/>
      <c r="K236" s="365"/>
      <c r="L236" s="365"/>
      <c r="M236" s="365"/>
      <c r="N236" s="365"/>
    </row>
    <row r="237" spans="1:14" x14ac:dyDescent="0.25">
      <c r="A237" s="76"/>
      <c r="B237" s="76"/>
      <c r="C237" s="76"/>
      <c r="D237" s="76"/>
      <c r="E237" s="365"/>
      <c r="F237" s="365"/>
      <c r="G237" s="365"/>
      <c r="H237" s="365"/>
      <c r="I237" s="365"/>
      <c r="J237" s="365"/>
      <c r="K237" s="365"/>
      <c r="L237" s="365"/>
      <c r="M237" s="365"/>
      <c r="N237" s="365"/>
    </row>
    <row r="238" spans="1:14" x14ac:dyDescent="0.25">
      <c r="A238" s="76"/>
      <c r="B238" s="76"/>
      <c r="C238" s="76"/>
      <c r="D238" s="76"/>
      <c r="E238" s="365"/>
      <c r="F238" s="365"/>
      <c r="G238" s="365"/>
      <c r="H238" s="365"/>
      <c r="I238" s="365"/>
      <c r="J238" s="365"/>
      <c r="K238" s="365"/>
      <c r="L238" s="365"/>
      <c r="M238" s="365"/>
      <c r="N238" s="365"/>
    </row>
    <row r="239" spans="1:14" x14ac:dyDescent="0.25">
      <c r="A239" s="76"/>
      <c r="B239" s="76"/>
      <c r="C239" s="76"/>
      <c r="D239" s="76"/>
      <c r="E239" s="365"/>
      <c r="F239" s="365"/>
      <c r="G239" s="365"/>
      <c r="H239" s="365"/>
      <c r="I239" s="365"/>
      <c r="J239" s="365"/>
      <c r="K239" s="365"/>
      <c r="L239" s="365"/>
      <c r="M239" s="365"/>
      <c r="N239" s="365"/>
    </row>
    <row r="240" spans="1:14" x14ac:dyDescent="0.25">
      <c r="A240" s="76"/>
      <c r="B240" s="76"/>
      <c r="C240" s="76"/>
      <c r="D240" s="76"/>
      <c r="E240" s="365"/>
      <c r="F240" s="365"/>
      <c r="G240" s="365"/>
      <c r="H240" s="365"/>
      <c r="I240" s="365"/>
      <c r="J240" s="365"/>
      <c r="K240" s="365"/>
      <c r="L240" s="365"/>
      <c r="M240" s="365"/>
      <c r="N240" s="365"/>
    </row>
    <row r="241" spans="1:14" x14ac:dyDescent="0.25">
      <c r="A241" s="76"/>
      <c r="B241" s="76"/>
      <c r="C241" s="76"/>
      <c r="D241" s="76"/>
      <c r="E241" s="365"/>
      <c r="F241" s="365"/>
      <c r="G241" s="365"/>
      <c r="H241" s="365"/>
      <c r="I241" s="365"/>
      <c r="J241" s="365"/>
      <c r="K241" s="365"/>
      <c r="L241" s="365"/>
      <c r="M241" s="365"/>
      <c r="N241" s="365"/>
    </row>
    <row r="242" spans="1:14" x14ac:dyDescent="0.25">
      <c r="A242" s="76"/>
      <c r="B242" s="76"/>
      <c r="C242" s="76"/>
      <c r="D242" s="76"/>
      <c r="E242" s="365"/>
      <c r="F242" s="365"/>
      <c r="G242" s="365"/>
      <c r="H242" s="365"/>
      <c r="I242" s="365"/>
      <c r="J242" s="365"/>
      <c r="K242" s="365"/>
      <c r="L242" s="365"/>
      <c r="M242" s="365"/>
      <c r="N242" s="365"/>
    </row>
    <row r="243" spans="1:14" x14ac:dyDescent="0.25">
      <c r="A243" s="76"/>
      <c r="B243" s="76"/>
      <c r="C243" s="76"/>
      <c r="D243" s="76"/>
      <c r="E243" s="365"/>
      <c r="F243" s="365"/>
      <c r="G243" s="365"/>
      <c r="H243" s="365"/>
      <c r="I243" s="365"/>
      <c r="J243" s="365"/>
      <c r="K243" s="365"/>
      <c r="L243" s="365"/>
      <c r="M243" s="365"/>
      <c r="N243" s="365"/>
    </row>
    <row r="244" spans="1:14" x14ac:dyDescent="0.25">
      <c r="A244" s="76"/>
      <c r="B244" s="76"/>
      <c r="C244" s="76"/>
      <c r="D244" s="76"/>
      <c r="E244" s="365"/>
      <c r="F244" s="365"/>
      <c r="G244" s="365"/>
      <c r="H244" s="365"/>
      <c r="I244" s="365"/>
      <c r="J244" s="365"/>
      <c r="K244" s="365"/>
      <c r="L244" s="365"/>
      <c r="M244" s="365"/>
      <c r="N244" s="365"/>
    </row>
    <row r="245" spans="1:14" x14ac:dyDescent="0.25">
      <c r="A245" s="76"/>
      <c r="B245" s="76"/>
      <c r="C245" s="76"/>
      <c r="D245" s="76"/>
      <c r="E245" s="365"/>
      <c r="F245" s="365"/>
      <c r="G245" s="365"/>
      <c r="H245" s="365"/>
      <c r="I245" s="365"/>
      <c r="J245" s="365"/>
      <c r="K245" s="365"/>
      <c r="L245" s="365"/>
      <c r="M245" s="365"/>
      <c r="N245" s="365"/>
    </row>
    <row r="246" spans="1:14" x14ac:dyDescent="0.25">
      <c r="A246" s="76"/>
      <c r="B246" s="76"/>
      <c r="C246" s="76"/>
      <c r="D246" s="76"/>
      <c r="E246" s="365"/>
      <c r="F246" s="365"/>
      <c r="G246" s="365"/>
      <c r="H246" s="365"/>
      <c r="I246" s="365"/>
      <c r="J246" s="365"/>
      <c r="K246" s="365"/>
      <c r="L246" s="365"/>
      <c r="M246" s="365"/>
      <c r="N246" s="365"/>
    </row>
    <row r="247" spans="1:14" x14ac:dyDescent="0.25">
      <c r="A247" s="76"/>
      <c r="B247" s="76"/>
      <c r="C247" s="76"/>
      <c r="D247" s="76"/>
      <c r="E247" s="365"/>
      <c r="F247" s="365"/>
      <c r="G247" s="365"/>
      <c r="H247" s="365"/>
      <c r="I247" s="365"/>
      <c r="J247" s="365"/>
      <c r="K247" s="365"/>
      <c r="L247" s="365"/>
      <c r="M247" s="365"/>
      <c r="N247" s="365"/>
    </row>
    <row r="248" spans="1:14" x14ac:dyDescent="0.25">
      <c r="A248" s="76"/>
      <c r="B248" s="76"/>
      <c r="C248" s="76"/>
      <c r="D248" s="76"/>
      <c r="E248" s="365"/>
      <c r="F248" s="365"/>
      <c r="G248" s="365"/>
      <c r="H248" s="365"/>
      <c r="I248" s="365"/>
      <c r="J248" s="365"/>
      <c r="K248" s="365"/>
      <c r="L248" s="365"/>
      <c r="M248" s="365"/>
      <c r="N248" s="365"/>
    </row>
    <row r="249" spans="1:14" x14ac:dyDescent="0.25">
      <c r="A249" s="76"/>
      <c r="B249" s="76"/>
      <c r="C249" s="76"/>
      <c r="D249" s="76"/>
      <c r="E249" s="365"/>
      <c r="F249" s="365"/>
      <c r="G249" s="365"/>
      <c r="H249" s="365"/>
      <c r="I249" s="365"/>
      <c r="J249" s="365"/>
      <c r="K249" s="365"/>
      <c r="L249" s="365"/>
      <c r="M249" s="365"/>
      <c r="N249" s="365"/>
    </row>
    <row r="250" spans="1:14" x14ac:dyDescent="0.25">
      <c r="A250" s="76"/>
      <c r="B250" s="76"/>
      <c r="C250" s="76"/>
      <c r="D250" s="76"/>
      <c r="E250" s="365"/>
      <c r="F250" s="365"/>
      <c r="G250" s="365"/>
      <c r="H250" s="365"/>
      <c r="I250" s="365"/>
      <c r="J250" s="365"/>
      <c r="K250" s="365"/>
      <c r="L250" s="365"/>
      <c r="M250" s="365"/>
      <c r="N250" s="365"/>
    </row>
    <row r="251" spans="1:14" x14ac:dyDescent="0.25">
      <c r="A251" s="76"/>
      <c r="B251" s="76"/>
      <c r="C251" s="76"/>
      <c r="D251" s="76"/>
      <c r="E251" s="365"/>
      <c r="F251" s="365"/>
      <c r="G251" s="365"/>
      <c r="H251" s="365"/>
      <c r="I251" s="365"/>
      <c r="J251" s="365"/>
      <c r="K251" s="365"/>
      <c r="L251" s="365"/>
      <c r="M251" s="365"/>
      <c r="N251" s="365"/>
    </row>
    <row r="252" spans="1:14" x14ac:dyDescent="0.25">
      <c r="A252" s="76"/>
      <c r="B252" s="76"/>
      <c r="C252" s="76"/>
      <c r="D252" s="76"/>
      <c r="E252" s="365"/>
      <c r="F252" s="365"/>
      <c r="G252" s="365"/>
      <c r="H252" s="365"/>
      <c r="I252" s="365"/>
      <c r="J252" s="365"/>
      <c r="K252" s="365"/>
      <c r="L252" s="365"/>
      <c r="M252" s="365"/>
      <c r="N252" s="365"/>
    </row>
    <row r="253" spans="1:14" x14ac:dyDescent="0.25">
      <c r="A253" s="76"/>
      <c r="B253" s="76"/>
      <c r="C253" s="76"/>
      <c r="D253" s="76"/>
      <c r="E253" s="365"/>
      <c r="F253" s="365"/>
      <c r="G253" s="365"/>
      <c r="H253" s="365"/>
      <c r="I253" s="365"/>
      <c r="J253" s="365"/>
      <c r="K253" s="365"/>
      <c r="L253" s="365"/>
      <c r="M253" s="365"/>
      <c r="N253" s="365"/>
    </row>
    <row r="254" spans="1:14" x14ac:dyDescent="0.25">
      <c r="A254" s="76"/>
      <c r="B254" s="76"/>
      <c r="C254" s="76"/>
      <c r="D254" s="76"/>
      <c r="E254" s="365"/>
      <c r="F254" s="365"/>
      <c r="G254" s="365"/>
      <c r="H254" s="365"/>
      <c r="I254" s="365"/>
      <c r="J254" s="365"/>
      <c r="K254" s="365"/>
      <c r="L254" s="365"/>
      <c r="M254" s="365"/>
      <c r="N254" s="365"/>
    </row>
    <row r="255" spans="1:14" x14ac:dyDescent="0.25">
      <c r="A255" s="76"/>
      <c r="B255" s="76"/>
      <c r="C255" s="76"/>
      <c r="D255" s="76"/>
      <c r="E255" s="365"/>
      <c r="F255" s="365"/>
      <c r="G255" s="365"/>
      <c r="H255" s="365"/>
      <c r="I255" s="365"/>
      <c r="J255" s="365"/>
      <c r="K255" s="365"/>
      <c r="L255" s="365"/>
      <c r="M255" s="365"/>
      <c r="N255" s="365"/>
    </row>
    <row r="256" spans="1:14" x14ac:dyDescent="0.25">
      <c r="A256" s="76"/>
      <c r="B256" s="76"/>
      <c r="C256" s="76"/>
      <c r="D256" s="76"/>
      <c r="E256" s="365"/>
      <c r="F256" s="365"/>
      <c r="G256" s="365"/>
      <c r="H256" s="365"/>
      <c r="I256" s="365"/>
      <c r="J256" s="365"/>
      <c r="K256" s="365"/>
      <c r="L256" s="365"/>
      <c r="M256" s="365"/>
      <c r="N256" s="365"/>
    </row>
    <row r="257" spans="1:14" x14ac:dyDescent="0.25">
      <c r="A257" s="76"/>
      <c r="B257" s="76"/>
      <c r="C257" s="76"/>
      <c r="D257" s="76"/>
      <c r="E257" s="365"/>
      <c r="F257" s="365"/>
      <c r="G257" s="365"/>
      <c r="H257" s="365"/>
      <c r="I257" s="365"/>
      <c r="J257" s="365"/>
      <c r="K257" s="365"/>
      <c r="L257" s="365"/>
      <c r="M257" s="365"/>
      <c r="N257" s="365"/>
    </row>
    <row r="258" spans="1:14" x14ac:dyDescent="0.25">
      <c r="A258" s="76"/>
      <c r="B258" s="76"/>
      <c r="C258" s="76"/>
      <c r="D258" s="76"/>
      <c r="E258" s="365"/>
      <c r="F258" s="365"/>
      <c r="G258" s="365"/>
      <c r="H258" s="365"/>
      <c r="I258" s="365"/>
      <c r="J258" s="365"/>
      <c r="K258" s="365"/>
      <c r="L258" s="365"/>
      <c r="M258" s="365"/>
      <c r="N258" s="365"/>
    </row>
    <row r="259" spans="1:14" x14ac:dyDescent="0.25">
      <c r="A259" s="76"/>
      <c r="B259" s="76"/>
      <c r="C259" s="76"/>
      <c r="D259" s="76"/>
      <c r="E259" s="365"/>
      <c r="F259" s="365"/>
      <c r="G259" s="365"/>
      <c r="H259" s="365"/>
      <c r="I259" s="365"/>
      <c r="J259" s="365"/>
      <c r="K259" s="365"/>
      <c r="L259" s="365"/>
      <c r="M259" s="365"/>
      <c r="N259" s="365"/>
    </row>
    <row r="260" spans="1:14" x14ac:dyDescent="0.25">
      <c r="A260" s="76"/>
      <c r="B260" s="76"/>
      <c r="C260" s="76"/>
      <c r="D260" s="76"/>
      <c r="E260" s="365"/>
      <c r="F260" s="365"/>
      <c r="G260" s="365"/>
      <c r="H260" s="365"/>
      <c r="I260" s="365"/>
      <c r="J260" s="365"/>
      <c r="K260" s="365"/>
      <c r="L260" s="365"/>
      <c r="M260" s="365"/>
      <c r="N260" s="365"/>
    </row>
    <row r="261" spans="1:14" x14ac:dyDescent="0.25">
      <c r="A261" s="76"/>
      <c r="B261" s="76"/>
      <c r="C261" s="76"/>
      <c r="D261" s="76"/>
      <c r="E261" s="365"/>
      <c r="F261" s="365"/>
      <c r="G261" s="365"/>
      <c r="H261" s="365"/>
      <c r="I261" s="365"/>
      <c r="J261" s="365"/>
      <c r="K261" s="365"/>
      <c r="L261" s="365"/>
      <c r="M261" s="365"/>
      <c r="N261" s="365"/>
    </row>
    <row r="262" spans="1:14" x14ac:dyDescent="0.25">
      <c r="A262" s="76"/>
      <c r="B262" s="76"/>
      <c r="C262" s="76"/>
      <c r="D262" s="76"/>
      <c r="E262" s="365"/>
      <c r="F262" s="365"/>
      <c r="G262" s="365"/>
      <c r="H262" s="365"/>
      <c r="I262" s="365"/>
      <c r="J262" s="365"/>
      <c r="K262" s="365"/>
      <c r="L262" s="365"/>
      <c r="M262" s="365"/>
      <c r="N262" s="365"/>
    </row>
    <row r="263" spans="1:14" x14ac:dyDescent="0.25">
      <c r="A263" s="76"/>
      <c r="B263" s="76"/>
      <c r="C263" s="76"/>
      <c r="D263" s="76"/>
      <c r="E263" s="365"/>
      <c r="F263" s="365"/>
      <c r="G263" s="365"/>
      <c r="H263" s="365"/>
      <c r="I263" s="365"/>
      <c r="J263" s="365"/>
      <c r="K263" s="365"/>
      <c r="L263" s="365"/>
      <c r="M263" s="365"/>
      <c r="N263" s="365"/>
    </row>
    <row r="264" spans="1:14" x14ac:dyDescent="0.25">
      <c r="A264" s="76"/>
      <c r="B264" s="76"/>
      <c r="C264" s="76"/>
      <c r="D264" s="76"/>
      <c r="E264" s="365"/>
      <c r="F264" s="365"/>
      <c r="G264" s="365"/>
      <c r="H264" s="365"/>
      <c r="I264" s="365"/>
      <c r="J264" s="365"/>
      <c r="K264" s="365"/>
      <c r="L264" s="365"/>
      <c r="M264" s="365"/>
      <c r="N264" s="365"/>
    </row>
    <row r="265" spans="1:14" x14ac:dyDescent="0.25">
      <c r="A265" s="76"/>
      <c r="B265" s="76"/>
      <c r="C265" s="76"/>
      <c r="D265" s="76"/>
      <c r="E265" s="365"/>
      <c r="F265" s="365"/>
      <c r="G265" s="365"/>
      <c r="H265" s="365"/>
      <c r="I265" s="365"/>
      <c r="J265" s="365"/>
      <c r="K265" s="365"/>
      <c r="L265" s="365"/>
      <c r="M265" s="365"/>
      <c r="N265" s="365"/>
    </row>
    <row r="266" spans="1:14" x14ac:dyDescent="0.25">
      <c r="A266" s="76"/>
      <c r="B266" s="76"/>
      <c r="C266" s="76"/>
      <c r="D266" s="76"/>
      <c r="E266" s="365"/>
      <c r="F266" s="365"/>
      <c r="G266" s="365"/>
      <c r="H266" s="365"/>
      <c r="I266" s="365"/>
      <c r="J266" s="365"/>
      <c r="K266" s="365"/>
      <c r="L266" s="365"/>
      <c r="M266" s="365"/>
      <c r="N266" s="365"/>
    </row>
    <row r="267" spans="1:14" x14ac:dyDescent="0.25">
      <c r="A267" s="76"/>
      <c r="B267" s="76"/>
      <c r="C267" s="76"/>
      <c r="D267" s="76"/>
      <c r="E267" s="365"/>
      <c r="F267" s="365"/>
      <c r="G267" s="365"/>
      <c r="H267" s="365"/>
      <c r="I267" s="365"/>
      <c r="J267" s="365"/>
      <c r="K267" s="365"/>
      <c r="L267" s="365"/>
      <c r="M267" s="365"/>
      <c r="N267" s="365"/>
    </row>
    <row r="268" spans="1:14" x14ac:dyDescent="0.25">
      <c r="A268" s="76"/>
      <c r="B268" s="76"/>
      <c r="C268" s="76"/>
      <c r="D268" s="76"/>
      <c r="E268" s="365"/>
      <c r="F268" s="365"/>
      <c r="G268" s="365"/>
      <c r="H268" s="365"/>
      <c r="I268" s="365"/>
      <c r="J268" s="365"/>
      <c r="K268" s="365"/>
      <c r="L268" s="365"/>
      <c r="M268" s="365"/>
      <c r="N268" s="365"/>
    </row>
    <row r="269" spans="1:14" x14ac:dyDescent="0.25">
      <c r="A269" s="76"/>
      <c r="B269" s="76"/>
      <c r="C269" s="76"/>
      <c r="D269" s="76"/>
      <c r="E269" s="365"/>
      <c r="F269" s="365"/>
      <c r="G269" s="365"/>
      <c r="H269" s="365"/>
      <c r="I269" s="365"/>
      <c r="J269" s="365"/>
      <c r="K269" s="365"/>
      <c r="L269" s="365"/>
      <c r="M269" s="365"/>
      <c r="N269" s="365"/>
    </row>
    <row r="270" spans="1:14" x14ac:dyDescent="0.25">
      <c r="A270" s="76"/>
      <c r="B270" s="76"/>
      <c r="C270" s="76"/>
      <c r="D270" s="76"/>
      <c r="E270" s="365"/>
      <c r="F270" s="365"/>
      <c r="G270" s="365"/>
      <c r="H270" s="365"/>
      <c r="I270" s="365"/>
      <c r="J270" s="365"/>
      <c r="K270" s="365"/>
      <c r="L270" s="365"/>
      <c r="M270" s="365"/>
      <c r="N270" s="365"/>
    </row>
    <row r="271" spans="1:14" x14ac:dyDescent="0.25">
      <c r="A271" s="76"/>
      <c r="B271" s="76"/>
      <c r="C271" s="76"/>
      <c r="D271" s="76"/>
      <c r="E271" s="365"/>
      <c r="F271" s="365"/>
      <c r="G271" s="365"/>
      <c r="H271" s="365"/>
      <c r="I271" s="365"/>
      <c r="J271" s="365"/>
      <c r="K271" s="365"/>
      <c r="L271" s="365"/>
      <c r="M271" s="365"/>
      <c r="N271" s="365"/>
    </row>
    <row r="272" spans="1:14" x14ac:dyDescent="0.25">
      <c r="A272" s="76"/>
      <c r="B272" s="76"/>
      <c r="C272" s="76"/>
      <c r="D272" s="76"/>
      <c r="E272" s="365"/>
      <c r="F272" s="365"/>
      <c r="G272" s="365"/>
      <c r="H272" s="365"/>
      <c r="I272" s="365"/>
      <c r="J272" s="365"/>
      <c r="K272" s="365"/>
      <c r="L272" s="365"/>
      <c r="M272" s="365"/>
      <c r="N272" s="365"/>
    </row>
    <row r="273" spans="1:14" x14ac:dyDescent="0.25">
      <c r="A273" s="76"/>
      <c r="B273" s="76"/>
      <c r="C273" s="76"/>
      <c r="D273" s="76"/>
      <c r="E273" s="365"/>
      <c r="F273" s="365"/>
      <c r="G273" s="365"/>
      <c r="H273" s="365"/>
      <c r="I273" s="365"/>
      <c r="J273" s="365"/>
      <c r="K273" s="365"/>
      <c r="L273" s="365"/>
      <c r="M273" s="365"/>
      <c r="N273" s="365"/>
    </row>
    <row r="274" spans="1:14" x14ac:dyDescent="0.25">
      <c r="A274" s="76"/>
      <c r="B274" s="76"/>
      <c r="C274" s="76"/>
      <c r="D274" s="76"/>
      <c r="E274" s="365"/>
      <c r="F274" s="365"/>
      <c r="G274" s="365"/>
      <c r="H274" s="365"/>
      <c r="I274" s="365"/>
      <c r="J274" s="365"/>
      <c r="K274" s="365"/>
      <c r="L274" s="365"/>
      <c r="M274" s="365"/>
      <c r="N274" s="365"/>
    </row>
    <row r="275" spans="1:14" x14ac:dyDescent="0.25">
      <c r="A275" s="76"/>
      <c r="B275" s="76"/>
      <c r="C275" s="76"/>
      <c r="D275" s="76"/>
      <c r="E275" s="365"/>
      <c r="F275" s="365"/>
      <c r="G275" s="365"/>
      <c r="H275" s="365"/>
      <c r="I275" s="365"/>
      <c r="J275" s="365"/>
      <c r="K275" s="365"/>
      <c r="L275" s="365"/>
      <c r="M275" s="365"/>
      <c r="N275" s="365"/>
    </row>
    <row r="276" spans="1:14" x14ac:dyDescent="0.25">
      <c r="A276" s="76"/>
      <c r="B276" s="76"/>
      <c r="C276" s="76"/>
      <c r="D276" s="76"/>
      <c r="E276" s="365"/>
      <c r="F276" s="365"/>
      <c r="G276" s="365"/>
      <c r="H276" s="365"/>
      <c r="I276" s="365"/>
      <c r="J276" s="365"/>
      <c r="K276" s="365"/>
      <c r="L276" s="365"/>
      <c r="M276" s="365"/>
      <c r="N276" s="365"/>
    </row>
    <row r="277" spans="1:14" x14ac:dyDescent="0.25">
      <c r="A277" s="76"/>
      <c r="B277" s="76"/>
      <c r="C277" s="76"/>
      <c r="D277" s="76"/>
      <c r="E277" s="365"/>
      <c r="F277" s="365"/>
      <c r="G277" s="365"/>
      <c r="H277" s="365"/>
      <c r="I277" s="365"/>
      <c r="J277" s="365"/>
      <c r="K277" s="365"/>
      <c r="L277" s="365"/>
      <c r="M277" s="365"/>
      <c r="N277" s="365"/>
    </row>
    <row r="278" spans="1:14" x14ac:dyDescent="0.25">
      <c r="A278" s="76"/>
      <c r="B278" s="76"/>
      <c r="C278" s="76"/>
      <c r="D278" s="76"/>
      <c r="E278" s="365"/>
      <c r="F278" s="365"/>
      <c r="G278" s="365"/>
      <c r="H278" s="365"/>
      <c r="I278" s="365"/>
      <c r="J278" s="365"/>
      <c r="K278" s="365"/>
      <c r="L278" s="365"/>
      <c r="M278" s="365"/>
      <c r="N278" s="365"/>
    </row>
    <row r="279" spans="1:14" x14ac:dyDescent="0.25">
      <c r="A279" s="76"/>
      <c r="B279" s="76"/>
      <c r="C279" s="76"/>
      <c r="D279" s="76"/>
      <c r="E279" s="365"/>
      <c r="F279" s="365"/>
      <c r="G279" s="365"/>
      <c r="H279" s="365"/>
      <c r="I279" s="365"/>
      <c r="J279" s="365"/>
      <c r="K279" s="365"/>
      <c r="L279" s="365"/>
      <c r="M279" s="365"/>
      <c r="N279" s="365"/>
    </row>
    <row r="280" spans="1:14" x14ac:dyDescent="0.25">
      <c r="A280" s="76"/>
      <c r="B280" s="76"/>
      <c r="C280" s="76"/>
      <c r="D280" s="76"/>
      <c r="E280" s="365"/>
      <c r="F280" s="365"/>
      <c r="G280" s="365"/>
      <c r="H280" s="365"/>
      <c r="I280" s="365"/>
      <c r="J280" s="365"/>
      <c r="K280" s="365"/>
      <c r="L280" s="365"/>
      <c r="M280" s="365"/>
      <c r="N280" s="365"/>
    </row>
    <row r="281" spans="1:14" x14ac:dyDescent="0.25">
      <c r="A281" s="76"/>
      <c r="B281" s="76"/>
      <c r="C281" s="76"/>
      <c r="D281" s="76"/>
      <c r="E281" s="365"/>
      <c r="F281" s="365"/>
      <c r="G281" s="365"/>
      <c r="H281" s="365"/>
      <c r="I281" s="365"/>
      <c r="J281" s="365"/>
      <c r="K281" s="365"/>
      <c r="L281" s="365"/>
      <c r="M281" s="365"/>
      <c r="N281" s="365"/>
    </row>
    <row r="282" spans="1:14" x14ac:dyDescent="0.25">
      <c r="A282" s="76"/>
      <c r="B282" s="76"/>
      <c r="C282" s="76"/>
      <c r="D282" s="76"/>
      <c r="E282" s="365"/>
      <c r="F282" s="365"/>
      <c r="G282" s="365"/>
      <c r="H282" s="365"/>
      <c r="I282" s="365"/>
      <c r="J282" s="365"/>
      <c r="K282" s="365"/>
      <c r="L282" s="365"/>
      <c r="M282" s="365"/>
      <c r="N282" s="365"/>
    </row>
    <row r="283" spans="1:14" x14ac:dyDescent="0.25">
      <c r="A283" s="76"/>
      <c r="B283" s="76"/>
      <c r="C283" s="76"/>
      <c r="D283" s="76"/>
      <c r="E283" s="365"/>
      <c r="F283" s="365"/>
      <c r="G283" s="365"/>
      <c r="H283" s="365"/>
      <c r="I283" s="365"/>
      <c r="J283" s="365"/>
      <c r="K283" s="365"/>
      <c r="L283" s="365"/>
      <c r="M283" s="365"/>
      <c r="N283" s="365"/>
    </row>
    <row r="284" spans="1:14" x14ac:dyDescent="0.25">
      <c r="A284" s="76"/>
      <c r="B284" s="76"/>
      <c r="C284" s="76"/>
      <c r="D284" s="76"/>
      <c r="E284" s="365"/>
      <c r="F284" s="365"/>
      <c r="G284" s="365"/>
      <c r="H284" s="365"/>
      <c r="I284" s="365"/>
      <c r="J284" s="365"/>
      <c r="K284" s="365"/>
      <c r="L284" s="365"/>
      <c r="M284" s="365"/>
      <c r="N284" s="365"/>
    </row>
    <row r="285" spans="1:14" x14ac:dyDescent="0.25">
      <c r="A285" s="76"/>
      <c r="B285" s="76"/>
      <c r="C285" s="76"/>
      <c r="D285" s="76"/>
      <c r="E285" s="365"/>
      <c r="F285" s="365"/>
      <c r="G285" s="365"/>
      <c r="H285" s="365"/>
      <c r="I285" s="365"/>
      <c r="J285" s="365"/>
      <c r="K285" s="365"/>
      <c r="L285" s="365"/>
      <c r="M285" s="365"/>
      <c r="N285" s="365"/>
    </row>
    <row r="286" spans="1:14" x14ac:dyDescent="0.25">
      <c r="A286" s="76"/>
      <c r="B286" s="76"/>
      <c r="C286" s="76"/>
      <c r="D286" s="76"/>
      <c r="E286" s="365"/>
      <c r="F286" s="365"/>
      <c r="G286" s="365"/>
      <c r="H286" s="365"/>
      <c r="I286" s="365"/>
      <c r="J286" s="365"/>
      <c r="K286" s="365"/>
      <c r="L286" s="365"/>
      <c r="M286" s="365"/>
      <c r="N286" s="365"/>
    </row>
    <row r="287" spans="1:14" x14ac:dyDescent="0.25">
      <c r="A287" s="76"/>
      <c r="B287" s="76"/>
      <c r="C287" s="76"/>
      <c r="D287" s="76"/>
      <c r="E287" s="365"/>
      <c r="F287" s="365"/>
      <c r="G287" s="365"/>
      <c r="H287" s="365"/>
      <c r="I287" s="365"/>
      <c r="J287" s="365"/>
      <c r="K287" s="365"/>
      <c r="L287" s="365"/>
      <c r="M287" s="365"/>
      <c r="N287" s="365"/>
    </row>
    <row r="288" spans="1:14" x14ac:dyDescent="0.25">
      <c r="A288" s="76"/>
      <c r="B288" s="76"/>
      <c r="C288" s="76"/>
      <c r="D288" s="76"/>
      <c r="E288" s="365"/>
      <c r="F288" s="365"/>
      <c r="G288" s="365"/>
      <c r="H288" s="365"/>
      <c r="I288" s="365"/>
      <c r="J288" s="365"/>
      <c r="K288" s="365"/>
      <c r="L288" s="365"/>
      <c r="M288" s="365"/>
      <c r="N288" s="365"/>
    </row>
    <row r="289" spans="1:14" x14ac:dyDescent="0.25">
      <c r="A289" s="76"/>
      <c r="B289" s="76"/>
      <c r="C289" s="76"/>
      <c r="D289" s="76"/>
      <c r="E289" s="365"/>
      <c r="F289" s="365"/>
      <c r="G289" s="365"/>
      <c r="H289" s="365"/>
      <c r="I289" s="365"/>
      <c r="J289" s="365"/>
      <c r="K289" s="365"/>
      <c r="L289" s="365"/>
      <c r="M289" s="365"/>
      <c r="N289" s="365"/>
    </row>
    <row r="290" spans="1:14" x14ac:dyDescent="0.25">
      <c r="A290" s="76"/>
      <c r="B290" s="76"/>
      <c r="C290" s="76"/>
      <c r="D290" s="76"/>
      <c r="E290" s="365"/>
      <c r="F290" s="365"/>
      <c r="G290" s="365"/>
      <c r="H290" s="365"/>
      <c r="I290" s="365"/>
      <c r="J290" s="365"/>
      <c r="K290" s="365"/>
      <c r="L290" s="365"/>
      <c r="M290" s="365"/>
      <c r="N290" s="365"/>
    </row>
    <row r="291" spans="1:14" x14ac:dyDescent="0.25">
      <c r="A291" s="76"/>
      <c r="B291" s="76"/>
      <c r="C291" s="76"/>
      <c r="D291" s="76"/>
      <c r="E291" s="365"/>
      <c r="F291" s="365"/>
      <c r="G291" s="365"/>
      <c r="H291" s="365"/>
      <c r="I291" s="365"/>
      <c r="J291" s="365"/>
      <c r="K291" s="365"/>
      <c r="L291" s="365"/>
      <c r="M291" s="365"/>
      <c r="N291" s="365"/>
    </row>
    <row r="292" spans="1:14" x14ac:dyDescent="0.25">
      <c r="A292" s="76"/>
      <c r="B292" s="76"/>
      <c r="C292" s="76"/>
      <c r="D292" s="76"/>
      <c r="E292" s="365"/>
      <c r="F292" s="365"/>
      <c r="G292" s="365"/>
      <c r="H292" s="365"/>
      <c r="I292" s="365"/>
      <c r="J292" s="365"/>
      <c r="K292" s="365"/>
      <c r="L292" s="365"/>
      <c r="M292" s="365"/>
      <c r="N292" s="365"/>
    </row>
    <row r="293" spans="1:14" x14ac:dyDescent="0.25">
      <c r="A293" s="76"/>
      <c r="B293" s="76"/>
      <c r="C293" s="76"/>
      <c r="D293" s="76"/>
      <c r="E293" s="365"/>
      <c r="F293" s="365"/>
      <c r="G293" s="365"/>
      <c r="H293" s="365"/>
      <c r="I293" s="365"/>
      <c r="J293" s="365"/>
      <c r="K293" s="365"/>
      <c r="L293" s="365"/>
      <c r="M293" s="365"/>
      <c r="N293" s="365"/>
    </row>
    <row r="294" spans="1:14" x14ac:dyDescent="0.25">
      <c r="A294" s="76"/>
      <c r="B294" s="76"/>
      <c r="C294" s="76"/>
      <c r="D294" s="76"/>
      <c r="E294" s="365"/>
      <c r="F294" s="365"/>
      <c r="G294" s="365"/>
      <c r="H294" s="365"/>
      <c r="I294" s="365"/>
      <c r="J294" s="365"/>
      <c r="K294" s="365"/>
      <c r="L294" s="365"/>
      <c r="M294" s="365"/>
      <c r="N294" s="365"/>
    </row>
    <row r="295" spans="1:14" x14ac:dyDescent="0.25">
      <c r="A295" s="76"/>
      <c r="B295" s="76"/>
      <c r="C295" s="76"/>
      <c r="D295" s="76"/>
      <c r="E295" s="365"/>
      <c r="F295" s="365"/>
      <c r="G295" s="365"/>
      <c r="H295" s="365"/>
      <c r="I295" s="365"/>
      <c r="J295" s="365"/>
      <c r="K295" s="365"/>
      <c r="L295" s="365"/>
      <c r="M295" s="365"/>
      <c r="N295" s="365"/>
    </row>
    <row r="296" spans="1:14" x14ac:dyDescent="0.25">
      <c r="A296" s="76"/>
      <c r="B296" s="76"/>
      <c r="C296" s="76"/>
      <c r="D296" s="76"/>
      <c r="E296" s="365"/>
      <c r="F296" s="365"/>
      <c r="G296" s="365"/>
      <c r="H296" s="365"/>
      <c r="I296" s="365"/>
      <c r="J296" s="365"/>
      <c r="K296" s="365"/>
      <c r="L296" s="365"/>
      <c r="M296" s="365"/>
      <c r="N296" s="365"/>
    </row>
    <row r="297" spans="1:14" x14ac:dyDescent="0.25">
      <c r="A297" s="76"/>
      <c r="B297" s="76"/>
      <c r="C297" s="76"/>
      <c r="D297" s="76"/>
      <c r="E297" s="365"/>
      <c r="F297" s="365"/>
      <c r="G297" s="365"/>
      <c r="H297" s="365"/>
      <c r="I297" s="365"/>
      <c r="J297" s="365"/>
      <c r="K297" s="365"/>
      <c r="L297" s="365"/>
      <c r="M297" s="365"/>
      <c r="N297" s="365"/>
    </row>
    <row r="298" spans="1:14" x14ac:dyDescent="0.25">
      <c r="A298" s="76"/>
      <c r="B298" s="76"/>
      <c r="C298" s="76"/>
      <c r="D298" s="76"/>
      <c r="E298" s="365"/>
      <c r="F298" s="365"/>
      <c r="G298" s="365"/>
      <c r="H298" s="365"/>
      <c r="I298" s="365"/>
      <c r="J298" s="365"/>
      <c r="K298" s="365"/>
      <c r="L298" s="365"/>
      <c r="M298" s="365"/>
      <c r="N298" s="365"/>
    </row>
    <row r="299" spans="1:14" x14ac:dyDescent="0.25">
      <c r="A299" s="76"/>
      <c r="B299" s="76"/>
      <c r="C299" s="76"/>
      <c r="D299" s="76"/>
      <c r="E299" s="365"/>
      <c r="F299" s="365"/>
      <c r="G299" s="365"/>
      <c r="H299" s="365"/>
      <c r="I299" s="365"/>
      <c r="J299" s="365"/>
      <c r="K299" s="365"/>
      <c r="L299" s="365"/>
      <c r="M299" s="365"/>
      <c r="N299" s="365"/>
    </row>
    <row r="300" spans="1:14" x14ac:dyDescent="0.25">
      <c r="A300" s="76"/>
      <c r="B300" s="76"/>
      <c r="C300" s="76"/>
      <c r="D300" s="76"/>
      <c r="E300" s="365"/>
      <c r="F300" s="365"/>
      <c r="G300" s="365"/>
      <c r="H300" s="365"/>
      <c r="I300" s="365"/>
      <c r="J300" s="365"/>
      <c r="K300" s="365"/>
      <c r="L300" s="365"/>
      <c r="M300" s="365"/>
      <c r="N300" s="365"/>
    </row>
    <row r="301" spans="1:14" x14ac:dyDescent="0.25">
      <c r="A301" s="76"/>
      <c r="B301" s="76"/>
      <c r="C301" s="76"/>
      <c r="D301" s="76"/>
      <c r="E301" s="365"/>
      <c r="F301" s="365"/>
      <c r="G301" s="365"/>
      <c r="H301" s="365"/>
      <c r="I301" s="365"/>
      <c r="J301" s="365"/>
      <c r="K301" s="365"/>
      <c r="L301" s="365"/>
      <c r="M301" s="365"/>
      <c r="N301" s="365"/>
    </row>
    <row r="302" spans="1:14" x14ac:dyDescent="0.25">
      <c r="A302" s="76"/>
      <c r="B302" s="76"/>
      <c r="C302" s="76"/>
      <c r="D302" s="76"/>
      <c r="E302" s="365"/>
      <c r="F302" s="365"/>
      <c r="G302" s="365"/>
      <c r="H302" s="365"/>
      <c r="I302" s="365"/>
      <c r="J302" s="365"/>
      <c r="K302" s="365"/>
      <c r="L302" s="365"/>
      <c r="M302" s="365"/>
      <c r="N302" s="365"/>
    </row>
    <row r="303" spans="1:14" x14ac:dyDescent="0.25">
      <c r="A303" s="76"/>
      <c r="B303" s="76"/>
      <c r="C303" s="76"/>
      <c r="D303" s="76"/>
      <c r="E303" s="365"/>
      <c r="F303" s="365"/>
      <c r="G303" s="365"/>
      <c r="H303" s="365"/>
      <c r="I303" s="365"/>
      <c r="J303" s="365"/>
      <c r="K303" s="365"/>
      <c r="L303" s="365"/>
      <c r="M303" s="365"/>
      <c r="N303" s="365"/>
    </row>
    <row r="304" spans="1:14" x14ac:dyDescent="0.25">
      <c r="A304" s="76"/>
      <c r="B304" s="76"/>
      <c r="C304" s="76"/>
      <c r="D304" s="76"/>
      <c r="E304" s="365"/>
      <c r="F304" s="365"/>
      <c r="G304" s="365"/>
      <c r="H304" s="365"/>
      <c r="I304" s="365"/>
      <c r="J304" s="365"/>
      <c r="K304" s="365"/>
      <c r="L304" s="365"/>
      <c r="M304" s="365"/>
      <c r="N304" s="365"/>
    </row>
    <row r="305" spans="1:14" x14ac:dyDescent="0.25">
      <c r="A305" s="76"/>
      <c r="B305" s="76"/>
      <c r="C305" s="76"/>
      <c r="D305" s="76"/>
      <c r="E305" s="365"/>
      <c r="F305" s="365"/>
      <c r="G305" s="365"/>
      <c r="H305" s="365"/>
      <c r="I305" s="365"/>
      <c r="J305" s="365"/>
      <c r="K305" s="365"/>
      <c r="L305" s="365"/>
      <c r="M305" s="365"/>
      <c r="N305" s="365"/>
    </row>
    <row r="306" spans="1:14" x14ac:dyDescent="0.25">
      <c r="A306" s="76"/>
      <c r="B306" s="76"/>
      <c r="C306" s="76"/>
      <c r="D306" s="76"/>
      <c r="E306" s="365"/>
      <c r="F306" s="365"/>
      <c r="G306" s="365"/>
      <c r="H306" s="365"/>
      <c r="I306" s="365"/>
      <c r="J306" s="365"/>
      <c r="K306" s="365"/>
      <c r="L306" s="365"/>
      <c r="M306" s="365"/>
      <c r="N306" s="365"/>
    </row>
    <row r="307" spans="1:14" x14ac:dyDescent="0.25">
      <c r="A307" s="76"/>
      <c r="B307" s="76"/>
      <c r="C307" s="76"/>
      <c r="D307" s="76"/>
      <c r="E307" s="365"/>
      <c r="F307" s="365"/>
      <c r="G307" s="365"/>
      <c r="H307" s="365"/>
      <c r="I307" s="365"/>
      <c r="J307" s="365"/>
      <c r="K307" s="365"/>
      <c r="L307" s="365"/>
      <c r="M307" s="365"/>
      <c r="N307" s="365"/>
    </row>
    <row r="308" spans="1:14" x14ac:dyDescent="0.25">
      <c r="A308" s="76"/>
      <c r="B308" s="76"/>
      <c r="C308" s="76"/>
      <c r="D308" s="76"/>
      <c r="E308" s="365"/>
      <c r="F308" s="365"/>
      <c r="G308" s="365"/>
      <c r="H308" s="365"/>
      <c r="I308" s="365"/>
      <c r="J308" s="365"/>
      <c r="K308" s="365"/>
      <c r="L308" s="365"/>
      <c r="M308" s="365"/>
      <c r="N308" s="365"/>
    </row>
    <row r="309" spans="1:14" x14ac:dyDescent="0.25">
      <c r="A309" s="76"/>
      <c r="B309" s="76"/>
      <c r="C309" s="76"/>
      <c r="D309" s="76"/>
      <c r="E309" s="365"/>
      <c r="F309" s="365"/>
      <c r="G309" s="365"/>
      <c r="H309" s="365"/>
      <c r="I309" s="365"/>
      <c r="J309" s="365"/>
      <c r="K309" s="365"/>
      <c r="L309" s="365"/>
      <c r="M309" s="365"/>
      <c r="N309" s="365"/>
    </row>
    <row r="310" spans="1:14" x14ac:dyDescent="0.25">
      <c r="A310" s="76"/>
      <c r="B310" s="76"/>
      <c r="C310" s="76"/>
      <c r="D310" s="76"/>
      <c r="E310" s="365"/>
      <c r="F310" s="365"/>
      <c r="G310" s="365"/>
      <c r="H310" s="365"/>
      <c r="I310" s="365"/>
      <c r="J310" s="365"/>
      <c r="K310" s="365"/>
      <c r="L310" s="365"/>
      <c r="M310" s="365"/>
      <c r="N310" s="365"/>
    </row>
    <row r="311" spans="1:14" x14ac:dyDescent="0.25">
      <c r="A311" s="76"/>
      <c r="B311" s="76"/>
      <c r="C311" s="76"/>
      <c r="D311" s="76"/>
      <c r="E311" s="365"/>
      <c r="F311" s="365"/>
      <c r="G311" s="365"/>
      <c r="H311" s="365"/>
      <c r="I311" s="365"/>
      <c r="J311" s="365"/>
      <c r="K311" s="365"/>
      <c r="L311" s="365"/>
      <c r="M311" s="365"/>
      <c r="N311" s="365"/>
    </row>
    <row r="312" spans="1:14" x14ac:dyDescent="0.25">
      <c r="A312" s="76"/>
      <c r="B312" s="76"/>
      <c r="C312" s="76"/>
      <c r="D312" s="76"/>
      <c r="E312" s="365"/>
      <c r="F312" s="365"/>
      <c r="G312" s="365"/>
      <c r="H312" s="365"/>
      <c r="I312" s="365"/>
      <c r="J312" s="365"/>
      <c r="K312" s="365"/>
      <c r="L312" s="365"/>
      <c r="M312" s="365"/>
      <c r="N312" s="365"/>
    </row>
    <row r="313" spans="1:14" x14ac:dyDescent="0.25">
      <c r="A313" s="76"/>
      <c r="B313" s="76"/>
      <c r="C313" s="76"/>
      <c r="D313" s="76"/>
      <c r="E313" s="365"/>
      <c r="F313" s="365"/>
      <c r="G313" s="365"/>
      <c r="H313" s="365"/>
      <c r="I313" s="365"/>
      <c r="J313" s="365"/>
      <c r="K313" s="365"/>
      <c r="L313" s="365"/>
      <c r="M313" s="365"/>
      <c r="N313" s="365"/>
    </row>
    <row r="314" spans="1:14" x14ac:dyDescent="0.25">
      <c r="A314" s="76"/>
      <c r="B314" s="76"/>
      <c r="C314" s="76"/>
      <c r="D314" s="76"/>
      <c r="E314" s="365"/>
      <c r="F314" s="365"/>
      <c r="G314" s="365"/>
      <c r="H314" s="365"/>
      <c r="I314" s="365"/>
      <c r="J314" s="365"/>
      <c r="K314" s="365"/>
      <c r="L314" s="365"/>
      <c r="M314" s="365"/>
      <c r="N314" s="365"/>
    </row>
    <row r="315" spans="1:14" x14ac:dyDescent="0.25">
      <c r="A315" s="76"/>
      <c r="B315" s="76"/>
      <c r="C315" s="76"/>
      <c r="D315" s="76"/>
      <c r="E315" s="365"/>
      <c r="F315" s="365"/>
      <c r="G315" s="365"/>
      <c r="H315" s="365"/>
      <c r="I315" s="365"/>
      <c r="J315" s="365"/>
      <c r="K315" s="365"/>
      <c r="L315" s="365"/>
      <c r="M315" s="365"/>
      <c r="N315" s="365"/>
    </row>
    <row r="316" spans="1:14" x14ac:dyDescent="0.25">
      <c r="A316" s="76"/>
      <c r="B316" s="76"/>
      <c r="C316" s="76"/>
      <c r="D316" s="76"/>
      <c r="E316" s="365"/>
      <c r="F316" s="365"/>
      <c r="G316" s="365"/>
      <c r="H316" s="365"/>
      <c r="I316" s="365"/>
      <c r="J316" s="365"/>
      <c r="K316" s="365"/>
      <c r="L316" s="365"/>
      <c r="M316" s="365"/>
      <c r="N316" s="365"/>
    </row>
    <row r="317" spans="1:14" x14ac:dyDescent="0.25">
      <c r="A317" s="76"/>
      <c r="B317" s="76"/>
      <c r="C317" s="76"/>
      <c r="D317" s="76"/>
      <c r="E317" s="365"/>
      <c r="F317" s="365"/>
      <c r="G317" s="365"/>
      <c r="H317" s="365"/>
      <c r="I317" s="365"/>
      <c r="J317" s="365"/>
      <c r="K317" s="365"/>
      <c r="L317" s="365"/>
      <c r="M317" s="365"/>
      <c r="N317" s="365"/>
    </row>
    <row r="318" spans="1:14" x14ac:dyDescent="0.25">
      <c r="A318" s="76"/>
      <c r="B318" s="76"/>
      <c r="C318" s="76"/>
      <c r="D318" s="76"/>
      <c r="E318" s="365"/>
      <c r="F318" s="365"/>
      <c r="G318" s="365"/>
      <c r="H318" s="365"/>
      <c r="I318" s="365"/>
      <c r="J318" s="365"/>
      <c r="K318" s="365"/>
      <c r="L318" s="365"/>
      <c r="M318" s="365"/>
      <c r="N318" s="365"/>
    </row>
    <row r="319" spans="1:14" x14ac:dyDescent="0.25">
      <c r="A319" s="76"/>
      <c r="B319" s="76"/>
      <c r="C319" s="76"/>
      <c r="D319" s="76"/>
      <c r="E319" s="365"/>
      <c r="F319" s="365"/>
      <c r="G319" s="365"/>
      <c r="H319" s="365"/>
      <c r="I319" s="365"/>
      <c r="J319" s="365"/>
      <c r="K319" s="365"/>
      <c r="L319" s="365"/>
      <c r="M319" s="365"/>
      <c r="N319" s="365"/>
    </row>
    <row r="320" spans="1:14" x14ac:dyDescent="0.25">
      <c r="A320" s="76"/>
      <c r="B320" s="76"/>
      <c r="C320" s="76"/>
      <c r="D320" s="76"/>
      <c r="E320" s="365"/>
      <c r="F320" s="365"/>
      <c r="G320" s="365"/>
      <c r="H320" s="365"/>
      <c r="I320" s="365"/>
      <c r="J320" s="365"/>
      <c r="K320" s="365"/>
      <c r="L320" s="365"/>
      <c r="M320" s="365"/>
      <c r="N320" s="365"/>
    </row>
    <row r="321" spans="1:14" x14ac:dyDescent="0.25">
      <c r="A321" s="76"/>
      <c r="B321" s="76"/>
      <c r="C321" s="76"/>
      <c r="D321" s="76"/>
      <c r="E321" s="365"/>
      <c r="F321" s="365"/>
      <c r="G321" s="365"/>
      <c r="H321" s="365"/>
      <c r="I321" s="365"/>
      <c r="J321" s="365"/>
      <c r="K321" s="365"/>
      <c r="L321" s="365"/>
      <c r="M321" s="365"/>
      <c r="N321" s="365"/>
    </row>
    <row r="322" spans="1:14" x14ac:dyDescent="0.25">
      <c r="A322" s="76"/>
      <c r="B322" s="76"/>
      <c r="C322" s="76"/>
      <c r="D322" s="76"/>
      <c r="E322" s="365"/>
      <c r="F322" s="365"/>
      <c r="G322" s="365"/>
      <c r="H322" s="365"/>
      <c r="I322" s="365"/>
      <c r="J322" s="365"/>
      <c r="K322" s="365"/>
      <c r="L322" s="365"/>
      <c r="M322" s="365"/>
      <c r="N322" s="365"/>
    </row>
    <row r="323" spans="1:14" x14ac:dyDescent="0.25">
      <c r="A323" s="365"/>
      <c r="B323" s="365"/>
      <c r="C323" s="365"/>
      <c r="D323" s="365"/>
      <c r="E323" s="365"/>
      <c r="F323" s="365"/>
      <c r="G323" s="365"/>
      <c r="H323" s="365"/>
      <c r="I323" s="365"/>
      <c r="J323" s="365"/>
      <c r="K323" s="365"/>
      <c r="L323" s="365"/>
      <c r="M323" s="365"/>
      <c r="N323" s="365"/>
    </row>
    <row r="324" spans="1:14" x14ac:dyDescent="0.25">
      <c r="A324" s="365"/>
      <c r="B324" s="365"/>
      <c r="C324" s="365"/>
      <c r="D324" s="365"/>
      <c r="E324" s="365"/>
      <c r="F324" s="365"/>
      <c r="G324" s="365"/>
      <c r="H324" s="365"/>
      <c r="I324" s="365"/>
      <c r="J324" s="365"/>
      <c r="K324" s="365"/>
      <c r="L324" s="365"/>
      <c r="M324" s="365"/>
      <c r="N324" s="365"/>
    </row>
    <row r="325" spans="1:14" x14ac:dyDescent="0.25">
      <c r="A325" s="365"/>
      <c r="B325" s="365"/>
      <c r="C325" s="365"/>
      <c r="D325" s="365"/>
      <c r="E325" s="365"/>
      <c r="F325" s="365"/>
      <c r="G325" s="365"/>
      <c r="H325" s="365"/>
      <c r="I325" s="365"/>
      <c r="J325" s="365"/>
      <c r="K325" s="365"/>
      <c r="L325" s="365"/>
      <c r="M325" s="365"/>
      <c r="N325" s="365"/>
    </row>
  </sheetData>
  <mergeCells count="78">
    <mergeCell ref="A5:D5"/>
    <mergeCell ref="A1:D1"/>
    <mergeCell ref="A2:D2"/>
    <mergeCell ref="A3:D3"/>
    <mergeCell ref="A4:B4"/>
    <mergeCell ref="C4:D4"/>
    <mergeCell ref="B25:C25"/>
    <mergeCell ref="A6:D6"/>
    <mergeCell ref="B7:C7"/>
    <mergeCell ref="B8:C8"/>
    <mergeCell ref="B9:C9"/>
    <mergeCell ref="B10:C10"/>
    <mergeCell ref="B11:C11"/>
    <mergeCell ref="B12:C12"/>
    <mergeCell ref="A13:D13"/>
    <mergeCell ref="A14:D14"/>
    <mergeCell ref="A15:D15"/>
    <mergeCell ref="A16:D16"/>
    <mergeCell ref="A51:D51"/>
    <mergeCell ref="A26:D26"/>
    <mergeCell ref="A27:D27"/>
    <mergeCell ref="A28:D28"/>
    <mergeCell ref="A34:B34"/>
    <mergeCell ref="A35:D35"/>
    <mergeCell ref="A36:D36"/>
    <mergeCell ref="A37:D37"/>
    <mergeCell ref="A38:D38"/>
    <mergeCell ref="A39:D39"/>
    <mergeCell ref="A49:B49"/>
    <mergeCell ref="A50:D50"/>
    <mergeCell ref="B74:C74"/>
    <mergeCell ref="A52:D52"/>
    <mergeCell ref="A53:D53"/>
    <mergeCell ref="A54:D54"/>
    <mergeCell ref="A66:B66"/>
    <mergeCell ref="A67:D67"/>
    <mergeCell ref="A68:D68"/>
    <mergeCell ref="A69:D69"/>
    <mergeCell ref="A70:D70"/>
    <mergeCell ref="A71:D71"/>
    <mergeCell ref="B72:C72"/>
    <mergeCell ref="B73:C73"/>
    <mergeCell ref="B101:C101"/>
    <mergeCell ref="B75:C75"/>
    <mergeCell ref="A76:C76"/>
    <mergeCell ref="A77:D77"/>
    <mergeCell ref="A85:B85"/>
    <mergeCell ref="A86:D86"/>
    <mergeCell ref="A88:D88"/>
    <mergeCell ref="A89:D89"/>
    <mergeCell ref="A90:D90"/>
    <mergeCell ref="A98:B98"/>
    <mergeCell ref="A99:D99"/>
    <mergeCell ref="B100:C100"/>
    <mergeCell ref="A120:D120"/>
    <mergeCell ref="B102:C102"/>
    <mergeCell ref="B103:C103"/>
    <mergeCell ref="B104:C104"/>
    <mergeCell ref="B105:C105"/>
    <mergeCell ref="A106:D106"/>
    <mergeCell ref="A107:D107"/>
    <mergeCell ref="A108:D108"/>
    <mergeCell ref="B109:D109"/>
    <mergeCell ref="A113:B113"/>
    <mergeCell ref="A118:B118"/>
    <mergeCell ref="A119:C119"/>
    <mergeCell ref="A132:C132"/>
    <mergeCell ref="A121:D121"/>
    <mergeCell ref="A122:D122"/>
    <mergeCell ref="A123:D123"/>
    <mergeCell ref="A124:D124"/>
    <mergeCell ref="B125:C125"/>
    <mergeCell ref="B126:C126"/>
    <mergeCell ref="B127:C127"/>
    <mergeCell ref="B128:C128"/>
    <mergeCell ref="B129:C129"/>
    <mergeCell ref="A130:C130"/>
    <mergeCell ref="B131:C131"/>
  </mergeCells>
  <printOptions horizontalCentered="1"/>
  <pageMargins left="0.43307086614173229" right="0.43307086614173229" top="0.9055118110236221" bottom="0.70866141732283472" header="0.31496062992125984" footer="0.31496062992125984"/>
  <pageSetup paperSize="9" scale="83" fitToHeight="0" orientation="portrait" r:id="rId1"/>
  <headerFooter alignWithMargins="0"/>
  <rowBreaks count="1" manualBreakCount="1">
    <brk id="50" max="16383" man="1"/>
  </rowBreak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25"/>
  <sheetViews>
    <sheetView topLeftCell="A52" zoomScaleNormal="100" zoomScaleSheetLayoutView="100" workbookViewId="0">
      <selection activeCell="A52" sqref="A1:XFD1048576"/>
    </sheetView>
  </sheetViews>
  <sheetFormatPr defaultColWidth="9.140625" defaultRowHeight="15" x14ac:dyDescent="0.25"/>
  <cols>
    <col min="1" max="1" width="15.28515625" style="364" customWidth="1"/>
    <col min="2" max="2" width="56.7109375" style="364" customWidth="1"/>
    <col min="3" max="3" width="13.42578125" style="364" customWidth="1"/>
    <col min="4" max="4" width="26.85546875" style="364" customWidth="1"/>
    <col min="5" max="5" width="43.5703125" style="364" bestFit="1" customWidth="1"/>
    <col min="6" max="6" width="25.85546875" style="364" bestFit="1" customWidth="1"/>
    <col min="7" max="7" width="112.42578125" style="364" customWidth="1"/>
    <col min="8" max="8" width="9.140625" style="364"/>
    <col min="9" max="9" width="16.140625" style="364" bestFit="1" customWidth="1"/>
    <col min="10" max="16384" width="9.140625" style="364"/>
  </cols>
  <sheetData>
    <row r="1" spans="1:14" ht="15" customHeight="1" x14ac:dyDescent="0.25">
      <c r="A1" s="620" t="s">
        <v>586</v>
      </c>
      <c r="B1" s="620"/>
      <c r="C1" s="620"/>
      <c r="D1" s="620"/>
      <c r="E1" s="28"/>
      <c r="F1" s="365"/>
      <c r="G1" s="365"/>
      <c r="H1" s="365"/>
      <c r="I1" s="365"/>
      <c r="J1" s="365"/>
      <c r="K1" s="365"/>
      <c r="L1" s="365"/>
      <c r="M1" s="365"/>
      <c r="N1" s="365"/>
    </row>
    <row r="2" spans="1:14" ht="15" customHeight="1" thickBot="1" x14ac:dyDescent="0.3">
      <c r="A2" s="620" t="s">
        <v>402</v>
      </c>
      <c r="B2" s="620"/>
      <c r="C2" s="620"/>
      <c r="D2" s="620"/>
      <c r="E2" s="365"/>
      <c r="F2" s="365"/>
      <c r="G2" s="365"/>
      <c r="H2" s="365"/>
      <c r="I2" s="365"/>
      <c r="J2" s="365"/>
      <c r="K2" s="365"/>
      <c r="L2" s="365"/>
      <c r="M2" s="365"/>
      <c r="N2" s="365"/>
    </row>
    <row r="3" spans="1:14" ht="21.75" customHeight="1" x14ac:dyDescent="0.25">
      <c r="A3" s="621" t="s">
        <v>95</v>
      </c>
      <c r="B3" s="622"/>
      <c r="C3" s="622"/>
      <c r="D3" s="623"/>
      <c r="E3" s="365"/>
      <c r="F3" s="365"/>
      <c r="G3" s="365"/>
      <c r="H3" s="365"/>
      <c r="I3" s="365"/>
      <c r="J3" s="365"/>
      <c r="K3" s="365"/>
      <c r="L3" s="365"/>
      <c r="M3" s="365"/>
      <c r="N3" s="365"/>
    </row>
    <row r="4" spans="1:14" x14ac:dyDescent="0.25">
      <c r="A4" s="624" t="s">
        <v>365</v>
      </c>
      <c r="B4" s="625"/>
      <c r="C4" s="626" t="s">
        <v>366</v>
      </c>
      <c r="D4" s="625"/>
      <c r="E4" s="365"/>
      <c r="F4" s="365"/>
      <c r="G4" s="365"/>
      <c r="H4" s="365"/>
      <c r="I4" s="365"/>
      <c r="J4" s="365"/>
      <c r="K4" s="365"/>
      <c r="L4" s="365"/>
      <c r="M4" s="365"/>
      <c r="N4" s="365"/>
    </row>
    <row r="5" spans="1:14" x14ac:dyDescent="0.25">
      <c r="A5" s="618" t="s">
        <v>316</v>
      </c>
      <c r="B5" s="590"/>
      <c r="C5" s="590"/>
      <c r="D5" s="619"/>
      <c r="E5" s="365"/>
      <c r="F5" s="365"/>
      <c r="G5" s="365"/>
      <c r="H5" s="365"/>
      <c r="I5" s="365"/>
      <c r="J5" s="365"/>
      <c r="K5" s="365"/>
      <c r="L5" s="365"/>
      <c r="M5" s="365"/>
      <c r="N5" s="365"/>
    </row>
    <row r="6" spans="1:14" ht="15.75" x14ac:dyDescent="0.25">
      <c r="A6" s="606" t="s">
        <v>317</v>
      </c>
      <c r="B6" s="607"/>
      <c r="C6" s="607"/>
      <c r="D6" s="608"/>
      <c r="E6" s="365"/>
      <c r="H6" s="365"/>
      <c r="I6" s="365"/>
      <c r="J6" s="365"/>
      <c r="K6" s="365"/>
      <c r="L6" s="365"/>
      <c r="M6" s="365"/>
      <c r="N6" s="365"/>
    </row>
    <row r="7" spans="1:14" x14ac:dyDescent="0.25">
      <c r="A7" s="401">
        <v>1</v>
      </c>
      <c r="B7" s="609" t="s">
        <v>318</v>
      </c>
      <c r="C7" s="609"/>
      <c r="D7" s="293" t="s">
        <v>327</v>
      </c>
      <c r="E7" s="365"/>
      <c r="H7" s="365"/>
      <c r="I7" s="365"/>
      <c r="J7" s="365"/>
      <c r="K7" s="365"/>
      <c r="L7" s="365"/>
      <c r="M7" s="365"/>
      <c r="N7" s="365"/>
    </row>
    <row r="8" spans="1:14" x14ac:dyDescent="0.25">
      <c r="A8" s="401">
        <v>2</v>
      </c>
      <c r="B8" s="609" t="s">
        <v>320</v>
      </c>
      <c r="C8" s="609"/>
      <c r="D8" s="269" t="s">
        <v>328</v>
      </c>
      <c r="E8" s="365"/>
      <c r="H8" s="365"/>
      <c r="I8" s="365"/>
      <c r="J8" s="365"/>
      <c r="K8" s="365"/>
      <c r="L8" s="365"/>
      <c r="M8" s="365"/>
      <c r="N8" s="365"/>
    </row>
    <row r="9" spans="1:14" x14ac:dyDescent="0.25">
      <c r="A9" s="401">
        <v>3</v>
      </c>
      <c r="B9" s="610" t="s">
        <v>18</v>
      </c>
      <c r="C9" s="610"/>
      <c r="D9" s="252">
        <v>0</v>
      </c>
      <c r="E9" s="365"/>
      <c r="H9" s="365"/>
      <c r="I9" s="365"/>
      <c r="J9" s="365"/>
      <c r="K9" s="365"/>
      <c r="L9" s="365"/>
      <c r="M9" s="365"/>
      <c r="N9" s="365"/>
    </row>
    <row r="10" spans="1:14" x14ac:dyDescent="0.25">
      <c r="A10" s="401">
        <v>4</v>
      </c>
      <c r="B10" s="610" t="s">
        <v>322</v>
      </c>
      <c r="C10" s="610"/>
      <c r="D10" s="269" t="s">
        <v>330</v>
      </c>
      <c r="E10" s="365"/>
      <c r="H10" s="365"/>
      <c r="I10" s="365"/>
      <c r="J10" s="365"/>
      <c r="K10" s="365"/>
      <c r="L10" s="365"/>
      <c r="M10" s="365"/>
      <c r="N10" s="365"/>
    </row>
    <row r="11" spans="1:14" x14ac:dyDescent="0.25">
      <c r="A11" s="401">
        <v>5</v>
      </c>
      <c r="B11" s="611" t="s">
        <v>323</v>
      </c>
      <c r="C11" s="611"/>
      <c r="D11" s="269" t="s">
        <v>393</v>
      </c>
      <c r="E11" s="365"/>
      <c r="H11" s="365"/>
      <c r="I11" s="365"/>
      <c r="J11" s="365"/>
      <c r="K11" s="365"/>
      <c r="L11" s="365"/>
      <c r="M11" s="365"/>
      <c r="N11" s="365"/>
    </row>
    <row r="12" spans="1:14" x14ac:dyDescent="0.25">
      <c r="A12" s="401">
        <v>6</v>
      </c>
      <c r="B12" s="566" t="s">
        <v>324</v>
      </c>
      <c r="C12" s="566"/>
      <c r="D12" s="294">
        <v>44927</v>
      </c>
      <c r="E12" s="365"/>
      <c r="H12" s="365"/>
      <c r="I12" s="365"/>
      <c r="J12" s="365"/>
      <c r="K12" s="365"/>
      <c r="L12" s="365"/>
      <c r="M12" s="365"/>
      <c r="N12" s="365"/>
    </row>
    <row r="13" spans="1:14" x14ac:dyDescent="0.25">
      <c r="A13" s="612"/>
      <c r="B13" s="613"/>
      <c r="C13" s="613"/>
      <c r="D13" s="614"/>
      <c r="E13" s="365"/>
      <c r="H13" s="365"/>
      <c r="I13" s="365"/>
      <c r="J13" s="365"/>
      <c r="K13" s="365"/>
      <c r="L13" s="365"/>
      <c r="M13" s="365"/>
      <c r="N13" s="365"/>
    </row>
    <row r="14" spans="1:14" x14ac:dyDescent="0.25">
      <c r="A14" s="556" t="s">
        <v>325</v>
      </c>
      <c r="B14" s="557"/>
      <c r="C14" s="557"/>
      <c r="D14" s="558"/>
      <c r="E14" s="365"/>
      <c r="H14" s="365"/>
      <c r="I14" s="365"/>
      <c r="J14" s="365"/>
      <c r="K14" s="365"/>
      <c r="L14" s="365"/>
      <c r="M14" s="365"/>
      <c r="N14" s="365"/>
    </row>
    <row r="15" spans="1:14" x14ac:dyDescent="0.25">
      <c r="A15" s="556" t="s">
        <v>326</v>
      </c>
      <c r="B15" s="557"/>
      <c r="C15" s="557"/>
      <c r="D15" s="558"/>
      <c r="E15" s="365"/>
      <c r="H15" s="365"/>
      <c r="I15" s="365"/>
      <c r="J15" s="365"/>
      <c r="K15" s="365"/>
      <c r="L15" s="365"/>
      <c r="M15" s="365"/>
      <c r="N15" s="365"/>
    </row>
    <row r="16" spans="1:14" x14ac:dyDescent="0.25">
      <c r="A16" s="615"/>
      <c r="B16" s="616"/>
      <c r="C16" s="616"/>
      <c r="D16" s="617"/>
      <c r="E16" s="365"/>
      <c r="F16" s="365"/>
      <c r="G16" s="365"/>
      <c r="H16" s="365"/>
      <c r="I16" s="365"/>
      <c r="J16" s="365"/>
      <c r="K16" s="365"/>
      <c r="L16" s="365"/>
      <c r="M16" s="365"/>
      <c r="N16" s="365"/>
    </row>
    <row r="17" spans="1:14" x14ac:dyDescent="0.25">
      <c r="A17" s="261" t="s">
        <v>31</v>
      </c>
      <c r="B17" s="399" t="s">
        <v>24</v>
      </c>
      <c r="C17" s="403" t="s">
        <v>4</v>
      </c>
      <c r="D17" s="263" t="s">
        <v>5</v>
      </c>
      <c r="E17" s="365"/>
      <c r="F17" s="77"/>
      <c r="G17" s="365"/>
      <c r="H17" s="365"/>
      <c r="I17" s="365"/>
      <c r="J17" s="365"/>
      <c r="K17" s="365"/>
      <c r="L17" s="365"/>
      <c r="M17" s="365"/>
      <c r="N17" s="365"/>
    </row>
    <row r="18" spans="1:14" x14ac:dyDescent="0.25">
      <c r="A18" s="401" t="s">
        <v>0</v>
      </c>
      <c r="B18" s="272" t="s">
        <v>40</v>
      </c>
      <c r="C18" s="402">
        <v>1</v>
      </c>
      <c r="D18" s="274">
        <f>D9</f>
        <v>0</v>
      </c>
      <c r="E18" s="365"/>
      <c r="F18" s="365"/>
      <c r="G18" s="365"/>
      <c r="H18" s="365"/>
      <c r="I18" s="365"/>
      <c r="J18" s="365"/>
      <c r="K18" s="365"/>
      <c r="L18" s="365"/>
      <c r="M18" s="365"/>
      <c r="N18" s="365"/>
    </row>
    <row r="19" spans="1:14" x14ac:dyDescent="0.25">
      <c r="A19" s="401" t="s">
        <v>1</v>
      </c>
      <c r="B19" s="272" t="s">
        <v>41</v>
      </c>
      <c r="C19" s="275">
        <v>0</v>
      </c>
      <c r="D19" s="274">
        <f>C19*$D$18</f>
        <v>0</v>
      </c>
      <c r="E19" s="365"/>
      <c r="F19" s="365"/>
      <c r="G19" s="365"/>
      <c r="H19" s="365"/>
      <c r="I19" s="365"/>
      <c r="J19" s="365"/>
      <c r="K19" s="365"/>
      <c r="L19" s="365"/>
      <c r="M19" s="365"/>
      <c r="N19" s="365"/>
    </row>
    <row r="20" spans="1:14" x14ac:dyDescent="0.25">
      <c r="A20" s="401" t="s">
        <v>2</v>
      </c>
      <c r="B20" s="272" t="s">
        <v>42</v>
      </c>
      <c r="C20" s="275">
        <v>0.4</v>
      </c>
      <c r="D20" s="274">
        <f t="shared" ref="D20:D24" si="0">C20*$D$18</f>
        <v>0</v>
      </c>
      <c r="E20" s="365"/>
      <c r="F20" s="365"/>
      <c r="G20" s="365"/>
      <c r="H20" s="365"/>
      <c r="I20" s="365"/>
      <c r="J20" s="365"/>
      <c r="K20" s="365"/>
      <c r="L20" s="365"/>
      <c r="M20" s="365"/>
      <c r="N20" s="365"/>
    </row>
    <row r="21" spans="1:14" x14ac:dyDescent="0.25">
      <c r="A21" s="401" t="s">
        <v>3</v>
      </c>
      <c r="B21" s="282" t="s">
        <v>43</v>
      </c>
      <c r="C21" s="275">
        <v>0</v>
      </c>
      <c r="D21" s="274">
        <f t="shared" si="0"/>
        <v>0</v>
      </c>
      <c r="E21" s="365"/>
      <c r="F21" s="77"/>
      <c r="G21" s="365"/>
      <c r="H21" s="365"/>
      <c r="I21" s="365"/>
      <c r="J21" s="365"/>
      <c r="K21" s="365"/>
      <c r="L21" s="365"/>
      <c r="M21" s="365"/>
      <c r="N21" s="365"/>
    </row>
    <row r="22" spans="1:14" x14ac:dyDescent="0.25">
      <c r="A22" s="401" t="s">
        <v>7</v>
      </c>
      <c r="B22" s="272" t="s">
        <v>21</v>
      </c>
      <c r="C22" s="275">
        <v>0</v>
      </c>
      <c r="D22" s="274">
        <f t="shared" si="0"/>
        <v>0</v>
      </c>
      <c r="E22" s="365"/>
      <c r="F22" s="365"/>
      <c r="G22" s="365"/>
      <c r="H22" s="365"/>
      <c r="I22" s="365"/>
      <c r="J22" s="365"/>
      <c r="K22" s="365"/>
      <c r="L22" s="365"/>
      <c r="M22" s="365"/>
      <c r="N22" s="365"/>
    </row>
    <row r="23" spans="1:14" x14ac:dyDescent="0.25">
      <c r="A23" s="401" t="s">
        <v>8</v>
      </c>
      <c r="B23" s="272" t="s">
        <v>22</v>
      </c>
      <c r="C23" s="275">
        <v>0</v>
      </c>
      <c r="D23" s="274">
        <f t="shared" si="0"/>
        <v>0</v>
      </c>
      <c r="E23" s="365"/>
      <c r="F23" s="365"/>
      <c r="G23" s="365"/>
      <c r="H23" s="365"/>
      <c r="I23" s="365"/>
      <c r="J23" s="365"/>
      <c r="K23" s="365"/>
      <c r="L23" s="365"/>
      <c r="M23" s="365"/>
      <c r="N23" s="365"/>
    </row>
    <row r="24" spans="1:14" x14ac:dyDescent="0.25">
      <c r="A24" s="401" t="s">
        <v>19</v>
      </c>
      <c r="B24" s="272" t="s">
        <v>23</v>
      </c>
      <c r="C24" s="275">
        <v>0</v>
      </c>
      <c r="D24" s="274">
        <f t="shared" si="0"/>
        <v>0</v>
      </c>
      <c r="E24" s="365"/>
      <c r="F24" s="365"/>
      <c r="G24" s="365"/>
      <c r="H24" s="365"/>
      <c r="I24" s="365"/>
      <c r="J24" s="365"/>
      <c r="K24" s="365"/>
      <c r="L24" s="365"/>
      <c r="M24" s="365"/>
      <c r="N24" s="365"/>
    </row>
    <row r="25" spans="1:14" x14ac:dyDescent="0.25">
      <c r="A25" s="85"/>
      <c r="B25" s="605" t="s">
        <v>6</v>
      </c>
      <c r="C25" s="605"/>
      <c r="D25" s="82">
        <f>SUM(D18:D24)</f>
        <v>0</v>
      </c>
      <c r="E25" s="365"/>
      <c r="F25" s="365"/>
      <c r="G25" s="365"/>
      <c r="H25" s="365"/>
      <c r="I25" s="365"/>
      <c r="J25" s="365"/>
      <c r="K25" s="365"/>
      <c r="L25" s="365"/>
      <c r="M25" s="365"/>
      <c r="N25" s="365"/>
    </row>
    <row r="26" spans="1:14" x14ac:dyDescent="0.25">
      <c r="A26" s="628"/>
      <c r="B26" s="629"/>
      <c r="C26" s="629"/>
      <c r="D26" s="630"/>
      <c r="E26" s="365"/>
      <c r="F26" s="365"/>
      <c r="G26" s="365"/>
      <c r="H26" s="365"/>
      <c r="I26" s="365"/>
      <c r="J26" s="365"/>
      <c r="K26" s="365"/>
      <c r="L26" s="365"/>
      <c r="M26" s="365"/>
      <c r="N26" s="365"/>
    </row>
    <row r="27" spans="1:14" ht="30.75" customHeight="1" x14ac:dyDescent="0.25">
      <c r="A27" s="556" t="s">
        <v>116</v>
      </c>
      <c r="B27" s="557"/>
      <c r="C27" s="557"/>
      <c r="D27" s="558"/>
      <c r="E27" s="365"/>
      <c r="F27" s="365"/>
      <c r="G27" s="365"/>
      <c r="H27" s="365"/>
      <c r="I27" s="365"/>
      <c r="J27" s="365"/>
      <c r="K27" s="365"/>
      <c r="L27" s="365"/>
      <c r="M27" s="365"/>
      <c r="N27" s="365"/>
    </row>
    <row r="28" spans="1:14" x14ac:dyDescent="0.25">
      <c r="A28" s="628"/>
      <c r="B28" s="629"/>
      <c r="C28" s="629"/>
      <c r="D28" s="630"/>
      <c r="E28" s="365"/>
      <c r="F28" s="365"/>
      <c r="G28" s="365"/>
      <c r="H28" s="365"/>
      <c r="I28" s="365"/>
      <c r="J28" s="365"/>
      <c r="K28" s="365"/>
      <c r="L28" s="365"/>
      <c r="M28" s="365"/>
      <c r="N28" s="365"/>
    </row>
    <row r="29" spans="1:14" x14ac:dyDescent="0.25">
      <c r="A29" s="261" t="s">
        <v>32</v>
      </c>
      <c r="B29" s="258" t="s">
        <v>59</v>
      </c>
      <c r="C29" s="257"/>
      <c r="D29" s="270"/>
      <c r="E29" s="365"/>
      <c r="F29" s="365"/>
      <c r="G29" s="365"/>
      <c r="H29" s="365"/>
      <c r="I29" s="365"/>
      <c r="J29" s="365"/>
      <c r="K29" s="365"/>
      <c r="L29" s="365"/>
      <c r="M29" s="365"/>
      <c r="N29" s="365"/>
    </row>
    <row r="30" spans="1:14" x14ac:dyDescent="0.25">
      <c r="A30" s="261" t="s">
        <v>60</v>
      </c>
      <c r="B30" s="369" t="s">
        <v>368</v>
      </c>
      <c r="C30" s="403" t="s">
        <v>4</v>
      </c>
      <c r="D30" s="263" t="s">
        <v>16</v>
      </c>
      <c r="E30" s="365"/>
      <c r="F30" s="365"/>
      <c r="G30" s="365"/>
      <c r="H30" s="365"/>
      <c r="I30" s="365"/>
      <c r="J30" s="365"/>
      <c r="K30" s="365"/>
      <c r="L30" s="365"/>
      <c r="M30" s="365"/>
      <c r="N30" s="365"/>
    </row>
    <row r="31" spans="1:14" x14ac:dyDescent="0.25">
      <c r="A31" s="280" t="s">
        <v>0</v>
      </c>
      <c r="B31" s="278" t="s">
        <v>39</v>
      </c>
      <c r="C31" s="285">
        <v>8.3299999999999999E-2</v>
      </c>
      <c r="D31" s="279">
        <f>$D$25*C31</f>
        <v>0</v>
      </c>
      <c r="E31" s="365"/>
      <c r="F31" s="365"/>
      <c r="G31" s="365"/>
      <c r="H31" s="365"/>
      <c r="I31" s="365"/>
      <c r="J31" s="365"/>
      <c r="K31" s="365"/>
      <c r="L31" s="365"/>
      <c r="M31" s="365"/>
      <c r="N31" s="365"/>
    </row>
    <row r="32" spans="1:14" x14ac:dyDescent="0.25">
      <c r="A32" s="280" t="s">
        <v>1</v>
      </c>
      <c r="B32" s="278" t="s">
        <v>84</v>
      </c>
      <c r="C32" s="285">
        <v>8.3299999999999999E-2</v>
      </c>
      <c r="D32" s="279">
        <f t="shared" ref="D32:D33" si="1">$D$25*C32</f>
        <v>0</v>
      </c>
      <c r="E32" s="365"/>
      <c r="F32" s="365"/>
      <c r="G32" s="365"/>
      <c r="H32" s="365"/>
      <c r="I32" s="365"/>
      <c r="J32" s="365"/>
      <c r="K32" s="365"/>
      <c r="L32" s="365"/>
      <c r="M32" s="365"/>
      <c r="N32" s="365"/>
    </row>
    <row r="33" spans="1:14" x14ac:dyDescent="0.25">
      <c r="A33" s="280" t="s">
        <v>2</v>
      </c>
      <c r="B33" s="278" t="s">
        <v>85</v>
      </c>
      <c r="C33" s="345">
        <v>2.7799999999999998E-2</v>
      </c>
      <c r="D33" s="279">
        <f t="shared" si="1"/>
        <v>0</v>
      </c>
      <c r="E33" s="365"/>
      <c r="F33" s="365"/>
      <c r="G33" s="365"/>
      <c r="H33" s="365"/>
      <c r="I33" s="365"/>
      <c r="J33" s="365"/>
      <c r="K33" s="365"/>
      <c r="L33" s="365"/>
      <c r="M33" s="365"/>
      <c r="N33" s="365"/>
    </row>
    <row r="34" spans="1:14" x14ac:dyDescent="0.25">
      <c r="A34" s="585" t="s">
        <v>29</v>
      </c>
      <c r="B34" s="586"/>
      <c r="C34" s="86">
        <f>SUM(C31:C33)</f>
        <v>0.19439999999999999</v>
      </c>
      <c r="D34" s="84">
        <f>SUM(D31:D33)</f>
        <v>0</v>
      </c>
      <c r="E34" s="365"/>
      <c r="F34" s="365"/>
      <c r="G34" s="365"/>
      <c r="H34" s="365"/>
      <c r="I34" s="365"/>
      <c r="J34" s="365"/>
      <c r="K34" s="365"/>
      <c r="L34" s="365"/>
      <c r="M34" s="365"/>
      <c r="N34" s="365"/>
    </row>
    <row r="35" spans="1:14" x14ac:dyDescent="0.25">
      <c r="A35" s="567"/>
      <c r="B35" s="568"/>
      <c r="C35" s="568"/>
      <c r="D35" s="627"/>
      <c r="E35" s="365"/>
      <c r="F35" s="365"/>
      <c r="G35" s="365"/>
      <c r="H35" s="365"/>
      <c r="I35" s="365"/>
      <c r="J35" s="365"/>
      <c r="K35" s="365"/>
      <c r="L35" s="365"/>
      <c r="M35" s="365"/>
      <c r="N35" s="365"/>
    </row>
    <row r="36" spans="1:14" ht="27.75" customHeight="1" x14ac:dyDescent="0.25">
      <c r="A36" s="556" t="s">
        <v>86</v>
      </c>
      <c r="B36" s="557"/>
      <c r="C36" s="557"/>
      <c r="D36" s="558"/>
      <c r="E36" s="365"/>
      <c r="F36" s="365"/>
      <c r="G36" s="365"/>
      <c r="H36" s="365"/>
      <c r="I36" s="365"/>
      <c r="J36" s="365"/>
      <c r="K36" s="365"/>
      <c r="L36" s="365"/>
      <c r="M36" s="365"/>
      <c r="N36" s="365"/>
    </row>
    <row r="37" spans="1:14" ht="30" customHeight="1" x14ac:dyDescent="0.25">
      <c r="A37" s="556" t="s">
        <v>117</v>
      </c>
      <c r="B37" s="557"/>
      <c r="C37" s="557"/>
      <c r="D37" s="558"/>
      <c r="E37" s="365"/>
      <c r="F37" s="365"/>
      <c r="G37" s="365"/>
      <c r="H37" s="365"/>
      <c r="I37" s="365"/>
      <c r="J37" s="365"/>
      <c r="K37" s="365"/>
      <c r="L37" s="365"/>
      <c r="M37" s="365"/>
      <c r="N37" s="365"/>
    </row>
    <row r="38" spans="1:14" ht="45.75" customHeight="1" x14ac:dyDescent="0.25">
      <c r="A38" s="597" t="s">
        <v>585</v>
      </c>
      <c r="B38" s="598"/>
      <c r="C38" s="598"/>
      <c r="D38" s="599"/>
      <c r="E38" s="365"/>
      <c r="F38" s="365"/>
      <c r="G38" s="365"/>
      <c r="H38" s="365"/>
      <c r="I38" s="365"/>
      <c r="J38" s="365"/>
      <c r="K38" s="365"/>
      <c r="L38" s="365"/>
      <c r="M38" s="365"/>
      <c r="N38" s="365"/>
    </row>
    <row r="39" spans="1:14" x14ac:dyDescent="0.25">
      <c r="A39" s="628"/>
      <c r="B39" s="629"/>
      <c r="C39" s="629"/>
      <c r="D39" s="630"/>
      <c r="E39" s="365"/>
      <c r="F39" s="365"/>
      <c r="G39" s="365"/>
      <c r="H39" s="365"/>
      <c r="I39" s="365"/>
      <c r="J39" s="365"/>
      <c r="K39" s="365"/>
      <c r="L39" s="365"/>
      <c r="M39" s="365"/>
      <c r="N39" s="365"/>
    </row>
    <row r="40" spans="1:14" x14ac:dyDescent="0.25">
      <c r="A40" s="261" t="s">
        <v>61</v>
      </c>
      <c r="B40" s="257" t="s">
        <v>112</v>
      </c>
      <c r="C40" s="403" t="s">
        <v>4</v>
      </c>
      <c r="D40" s="263" t="s">
        <v>16</v>
      </c>
      <c r="E40" s="365"/>
      <c r="F40" s="365"/>
      <c r="G40" s="365"/>
      <c r="H40" s="365"/>
      <c r="I40" s="365"/>
      <c r="J40" s="365"/>
      <c r="K40" s="365"/>
      <c r="L40" s="365"/>
      <c r="M40" s="365"/>
      <c r="N40" s="365"/>
    </row>
    <row r="41" spans="1:14" x14ac:dyDescent="0.25">
      <c r="A41" s="276" t="s">
        <v>0</v>
      </c>
      <c r="B41" s="366" t="s">
        <v>10</v>
      </c>
      <c r="C41" s="283">
        <v>0.2</v>
      </c>
      <c r="D41" s="279">
        <f>C41*$D$25</f>
        <v>0</v>
      </c>
      <c r="E41" s="365"/>
      <c r="F41" s="365"/>
      <c r="G41" s="365"/>
      <c r="H41" s="365"/>
      <c r="I41" s="365"/>
      <c r="J41" s="365"/>
      <c r="K41" s="365"/>
      <c r="L41" s="365"/>
      <c r="M41" s="365"/>
      <c r="N41" s="365"/>
    </row>
    <row r="42" spans="1:14" x14ac:dyDescent="0.25">
      <c r="A42" s="276" t="s">
        <v>1</v>
      </c>
      <c r="B42" s="366" t="s">
        <v>20</v>
      </c>
      <c r="C42" s="283">
        <v>2.5000000000000001E-2</v>
      </c>
      <c r="D42" s="279">
        <f t="shared" ref="D42:D48" si="2">C42*$D$25</f>
        <v>0</v>
      </c>
      <c r="E42" s="365"/>
      <c r="F42" s="365"/>
      <c r="G42" s="365"/>
      <c r="H42" s="365"/>
      <c r="I42" s="365"/>
      <c r="J42" s="365"/>
      <c r="K42" s="365"/>
      <c r="L42" s="365"/>
      <c r="M42" s="365"/>
      <c r="N42" s="365"/>
    </row>
    <row r="43" spans="1:14" x14ac:dyDescent="0.25">
      <c r="A43" s="276" t="s">
        <v>2</v>
      </c>
      <c r="B43" s="366" t="s">
        <v>62</v>
      </c>
      <c r="C43" s="283">
        <v>0.03</v>
      </c>
      <c r="D43" s="279">
        <f t="shared" si="2"/>
        <v>0</v>
      </c>
      <c r="E43" s="365"/>
      <c r="F43" s="365"/>
      <c r="G43" s="365"/>
      <c r="H43" s="365"/>
      <c r="I43" s="365"/>
      <c r="J43" s="365"/>
      <c r="K43" s="365"/>
      <c r="L43" s="365"/>
      <c r="M43" s="365"/>
      <c r="N43" s="365"/>
    </row>
    <row r="44" spans="1:14" x14ac:dyDescent="0.25">
      <c r="A44" s="276" t="s">
        <v>3</v>
      </c>
      <c r="B44" s="366" t="s">
        <v>11</v>
      </c>
      <c r="C44" s="283">
        <v>1.4999999999999999E-2</v>
      </c>
      <c r="D44" s="279">
        <f t="shared" si="2"/>
        <v>0</v>
      </c>
      <c r="E44" s="365"/>
      <c r="F44" s="365"/>
      <c r="G44" s="365"/>
      <c r="H44" s="365"/>
      <c r="I44" s="365"/>
      <c r="J44" s="365"/>
      <c r="K44" s="365"/>
      <c r="L44" s="365"/>
      <c r="M44" s="365"/>
      <c r="N44" s="365"/>
    </row>
    <row r="45" spans="1:14" x14ac:dyDescent="0.25">
      <c r="A45" s="276" t="s">
        <v>7</v>
      </c>
      <c r="B45" s="366" t="s">
        <v>12</v>
      </c>
      <c r="C45" s="283">
        <v>0.01</v>
      </c>
      <c r="D45" s="279">
        <f t="shared" si="2"/>
        <v>0</v>
      </c>
      <c r="E45" s="365"/>
      <c r="F45" s="365"/>
      <c r="G45" s="365"/>
      <c r="H45" s="365"/>
      <c r="I45" s="365"/>
      <c r="J45" s="365"/>
      <c r="K45" s="365"/>
      <c r="L45" s="365"/>
      <c r="M45" s="365"/>
      <c r="N45" s="365"/>
    </row>
    <row r="46" spans="1:14" x14ac:dyDescent="0.25">
      <c r="A46" s="276" t="s">
        <v>8</v>
      </c>
      <c r="B46" s="366" t="s">
        <v>15</v>
      </c>
      <c r="C46" s="283">
        <v>6.0000000000000001E-3</v>
      </c>
      <c r="D46" s="279">
        <f t="shared" si="2"/>
        <v>0</v>
      </c>
      <c r="E46" s="365"/>
      <c r="F46" s="365"/>
      <c r="G46" s="365"/>
      <c r="H46" s="365"/>
      <c r="I46" s="365"/>
      <c r="J46" s="365"/>
      <c r="K46" s="365"/>
      <c r="L46" s="365"/>
      <c r="M46" s="365"/>
      <c r="N46" s="365"/>
    </row>
    <row r="47" spans="1:14" x14ac:dyDescent="0.25">
      <c r="A47" s="276" t="s">
        <v>19</v>
      </c>
      <c r="B47" s="366" t="s">
        <v>13</v>
      </c>
      <c r="C47" s="283">
        <v>2E-3</v>
      </c>
      <c r="D47" s="279">
        <f t="shared" si="2"/>
        <v>0</v>
      </c>
      <c r="E47" s="365"/>
      <c r="F47" s="365"/>
      <c r="G47" s="365"/>
      <c r="H47" s="365"/>
      <c r="I47" s="365"/>
      <c r="J47" s="365"/>
      <c r="K47" s="365"/>
      <c r="L47" s="365"/>
      <c r="M47" s="365"/>
      <c r="N47" s="365"/>
    </row>
    <row r="48" spans="1:14" x14ac:dyDescent="0.25">
      <c r="A48" s="276" t="s">
        <v>9</v>
      </c>
      <c r="B48" s="366" t="s">
        <v>14</v>
      </c>
      <c r="C48" s="283">
        <v>0.08</v>
      </c>
      <c r="D48" s="279">
        <f t="shared" si="2"/>
        <v>0</v>
      </c>
      <c r="E48" s="76"/>
      <c r="F48" s="5"/>
      <c r="G48" s="365"/>
      <c r="H48" s="365"/>
      <c r="I48" s="365"/>
      <c r="J48" s="365"/>
      <c r="K48" s="365"/>
      <c r="L48" s="365"/>
      <c r="M48" s="365"/>
      <c r="N48" s="365"/>
    </row>
    <row r="49" spans="1:14" x14ac:dyDescent="0.25">
      <c r="A49" s="600" t="s">
        <v>27</v>
      </c>
      <c r="B49" s="601"/>
      <c r="C49" s="79">
        <f>SUM(C41:C48)</f>
        <v>0.36800000000000005</v>
      </c>
      <c r="D49" s="84">
        <f>SUM(D41:D48)</f>
        <v>0</v>
      </c>
      <c r="E49" s="76"/>
      <c r="F49" s="77"/>
      <c r="G49" s="365"/>
      <c r="H49" s="365"/>
      <c r="I49" s="365"/>
      <c r="J49" s="365"/>
      <c r="K49" s="365"/>
      <c r="L49" s="365"/>
      <c r="M49" s="365"/>
      <c r="N49" s="365"/>
    </row>
    <row r="50" spans="1:14" x14ac:dyDescent="0.25">
      <c r="A50" s="631"/>
      <c r="B50" s="632"/>
      <c r="C50" s="632"/>
      <c r="D50" s="633"/>
      <c r="E50" s="76"/>
      <c r="F50" s="77"/>
      <c r="G50" s="365"/>
      <c r="H50" s="365"/>
      <c r="I50" s="365"/>
      <c r="J50" s="365"/>
      <c r="K50" s="365"/>
      <c r="L50" s="365"/>
      <c r="M50" s="365"/>
      <c r="N50" s="365"/>
    </row>
    <row r="51" spans="1:14" ht="30.75" customHeight="1" x14ac:dyDescent="0.25">
      <c r="A51" s="556" t="s">
        <v>87</v>
      </c>
      <c r="B51" s="557"/>
      <c r="C51" s="557"/>
      <c r="D51" s="558"/>
      <c r="E51" s="76"/>
      <c r="F51" s="77"/>
      <c r="G51" s="365"/>
      <c r="H51" s="365"/>
      <c r="I51" s="365"/>
      <c r="J51" s="365"/>
      <c r="K51" s="365"/>
      <c r="L51" s="365"/>
      <c r="M51" s="365"/>
      <c r="N51" s="365"/>
    </row>
    <row r="52" spans="1:14" ht="30.75" customHeight="1" x14ac:dyDescent="0.25">
      <c r="A52" s="556" t="s">
        <v>120</v>
      </c>
      <c r="B52" s="557"/>
      <c r="C52" s="557"/>
      <c r="D52" s="558"/>
      <c r="E52" s="76"/>
      <c r="F52" s="77"/>
      <c r="G52" s="365"/>
      <c r="H52" s="365"/>
      <c r="I52" s="365"/>
      <c r="J52" s="365"/>
      <c r="K52" s="365"/>
      <c r="L52" s="365"/>
      <c r="M52" s="365"/>
      <c r="N52" s="365"/>
    </row>
    <row r="53" spans="1:14" ht="15" customHeight="1" x14ac:dyDescent="0.25">
      <c r="A53" s="587" t="s">
        <v>369</v>
      </c>
      <c r="B53" s="588"/>
      <c r="C53" s="588"/>
      <c r="D53" s="589"/>
      <c r="E53" s="76"/>
      <c r="F53" s="77"/>
      <c r="G53" s="365"/>
      <c r="H53" s="365"/>
      <c r="I53" s="365"/>
      <c r="J53" s="365"/>
      <c r="K53" s="365"/>
      <c r="L53" s="365"/>
      <c r="M53" s="365"/>
      <c r="N53" s="365"/>
    </row>
    <row r="54" spans="1:14" x14ac:dyDescent="0.25">
      <c r="A54" s="628"/>
      <c r="B54" s="629"/>
      <c r="C54" s="629"/>
      <c r="D54" s="630"/>
      <c r="E54" s="76"/>
      <c r="F54" s="77"/>
      <c r="G54" s="365"/>
      <c r="H54" s="365"/>
      <c r="I54" s="365"/>
      <c r="J54" s="365"/>
      <c r="K54" s="365"/>
      <c r="L54" s="365"/>
      <c r="M54" s="365"/>
      <c r="N54" s="365"/>
    </row>
    <row r="55" spans="1:14" x14ac:dyDescent="0.25">
      <c r="A55" s="261" t="s">
        <v>63</v>
      </c>
      <c r="B55" s="399" t="s">
        <v>25</v>
      </c>
      <c r="C55" s="399"/>
      <c r="D55" s="263" t="s">
        <v>5</v>
      </c>
      <c r="E55" s="76"/>
      <c r="F55" s="77"/>
      <c r="G55" s="365"/>
      <c r="H55" s="365"/>
      <c r="I55" s="365"/>
      <c r="J55" s="365"/>
      <c r="K55" s="365"/>
      <c r="L55" s="365"/>
      <c r="M55" s="365"/>
      <c r="N55" s="365"/>
    </row>
    <row r="56" spans="1:14" x14ac:dyDescent="0.25">
      <c r="A56" s="276" t="s">
        <v>0</v>
      </c>
      <c r="B56" s="286" t="s">
        <v>46</v>
      </c>
      <c r="C56" s="286"/>
      <c r="D56" s="277">
        <f>(0)*22*2</f>
        <v>0</v>
      </c>
      <c r="E56" s="76"/>
      <c r="F56" s="77"/>
      <c r="G56" s="365"/>
      <c r="H56" s="365"/>
      <c r="I56" s="365"/>
      <c r="J56" s="365"/>
      <c r="K56" s="365"/>
      <c r="L56" s="365"/>
      <c r="M56" s="365"/>
      <c r="N56" s="365"/>
    </row>
    <row r="57" spans="1:14" x14ac:dyDescent="0.25">
      <c r="A57" s="276" t="s">
        <v>37</v>
      </c>
      <c r="B57" s="286" t="s">
        <v>71</v>
      </c>
      <c r="C57" s="286"/>
      <c r="D57" s="281">
        <f>-(6%*$D$18)</f>
        <v>0</v>
      </c>
      <c r="E57" s="76"/>
      <c r="F57" s="77"/>
      <c r="G57" s="365"/>
      <c r="H57" s="365"/>
      <c r="I57" s="365"/>
      <c r="J57" s="365"/>
      <c r="K57" s="365"/>
      <c r="L57" s="365"/>
      <c r="M57" s="365"/>
      <c r="N57" s="365"/>
    </row>
    <row r="58" spans="1:14" x14ac:dyDescent="0.25">
      <c r="A58" s="276" t="s">
        <v>1</v>
      </c>
      <c r="B58" s="286" t="s">
        <v>47</v>
      </c>
      <c r="C58" s="286"/>
      <c r="D58" s="281">
        <f>0*22</f>
        <v>0</v>
      </c>
      <c r="E58" s="76"/>
      <c r="F58" s="77"/>
      <c r="G58" s="365"/>
      <c r="H58" s="365"/>
      <c r="I58" s="365"/>
      <c r="J58" s="365"/>
      <c r="K58" s="365"/>
      <c r="L58" s="365"/>
      <c r="M58" s="365"/>
      <c r="N58" s="365"/>
    </row>
    <row r="59" spans="1:14" x14ac:dyDescent="0.25">
      <c r="A59" s="276" t="s">
        <v>88</v>
      </c>
      <c r="B59" s="286" t="s">
        <v>89</v>
      </c>
      <c r="C59" s="286"/>
      <c r="D59" s="281">
        <f>-(3.5%*D58)</f>
        <v>0</v>
      </c>
      <c r="E59" s="76"/>
      <c r="F59" s="77"/>
      <c r="G59" s="365"/>
      <c r="H59" s="365"/>
      <c r="I59" s="365"/>
      <c r="J59" s="365"/>
      <c r="K59" s="365"/>
      <c r="L59" s="365"/>
      <c r="M59" s="365"/>
      <c r="N59" s="365"/>
    </row>
    <row r="60" spans="1:14" x14ac:dyDescent="0.25">
      <c r="A60" s="276" t="s">
        <v>2</v>
      </c>
      <c r="B60" s="286" t="s">
        <v>394</v>
      </c>
      <c r="C60" s="286"/>
      <c r="D60" s="281">
        <v>0</v>
      </c>
      <c r="E60" s="76"/>
      <c r="F60" s="77"/>
      <c r="G60" s="365"/>
      <c r="H60" s="365"/>
      <c r="I60" s="365"/>
      <c r="J60" s="365"/>
      <c r="K60" s="365"/>
      <c r="L60" s="365"/>
      <c r="M60" s="365"/>
      <c r="N60" s="365"/>
    </row>
    <row r="61" spans="1:14" x14ac:dyDescent="0.25">
      <c r="A61" s="276" t="s">
        <v>3</v>
      </c>
      <c r="B61" s="286" t="s">
        <v>395</v>
      </c>
      <c r="C61" s="286"/>
      <c r="D61" s="281">
        <v>0</v>
      </c>
      <c r="E61" s="76"/>
      <c r="F61" s="77"/>
      <c r="G61" s="365"/>
      <c r="H61" s="365"/>
      <c r="I61" s="365"/>
      <c r="J61" s="365"/>
      <c r="K61" s="365"/>
      <c r="L61" s="365"/>
      <c r="M61" s="365"/>
      <c r="N61" s="365"/>
    </row>
    <row r="62" spans="1:14" ht="26.25" x14ac:dyDescent="0.25">
      <c r="A62" s="276" t="s">
        <v>7</v>
      </c>
      <c r="B62" s="376" t="s">
        <v>396</v>
      </c>
      <c r="C62" s="376"/>
      <c r="D62" s="281">
        <v>0</v>
      </c>
      <c r="E62" s="76"/>
      <c r="F62" s="77"/>
      <c r="G62" s="365"/>
      <c r="H62" s="365"/>
      <c r="I62" s="365"/>
      <c r="J62" s="365"/>
      <c r="K62" s="365"/>
      <c r="L62" s="365"/>
      <c r="M62" s="365"/>
      <c r="N62" s="365"/>
    </row>
    <row r="63" spans="1:14" ht="26.25" x14ac:dyDescent="0.25">
      <c r="A63" s="276" t="s">
        <v>8</v>
      </c>
      <c r="B63" s="286" t="s">
        <v>397</v>
      </c>
      <c r="C63" s="376"/>
      <c r="D63" s="281">
        <v>0</v>
      </c>
      <c r="E63" s="76"/>
      <c r="F63" s="77"/>
      <c r="G63" s="365"/>
      <c r="H63" s="365"/>
      <c r="I63" s="365"/>
      <c r="J63" s="365"/>
      <c r="K63" s="365"/>
      <c r="L63" s="365"/>
      <c r="M63" s="365"/>
      <c r="N63" s="365"/>
    </row>
    <row r="64" spans="1:14" x14ac:dyDescent="0.25">
      <c r="A64" s="276" t="s">
        <v>19</v>
      </c>
      <c r="B64" s="292" t="s">
        <v>401</v>
      </c>
      <c r="C64" s="259"/>
      <c r="D64" s="277">
        <v>0</v>
      </c>
      <c r="E64" s="76"/>
      <c r="F64" s="77"/>
      <c r="G64" s="365"/>
      <c r="H64" s="365"/>
      <c r="I64" s="365"/>
      <c r="J64" s="365"/>
      <c r="K64" s="365"/>
      <c r="L64" s="365"/>
      <c r="M64" s="365"/>
      <c r="N64" s="365"/>
    </row>
    <row r="65" spans="1:14" x14ac:dyDescent="0.25">
      <c r="A65" s="276" t="s">
        <v>9</v>
      </c>
      <c r="B65" s="409" t="s">
        <v>23</v>
      </c>
      <c r="C65" s="409"/>
      <c r="D65" s="277">
        <v>0</v>
      </c>
      <c r="E65" s="76"/>
      <c r="F65" s="77"/>
      <c r="G65" s="365"/>
      <c r="H65" s="365"/>
      <c r="I65" s="365"/>
      <c r="J65" s="365"/>
      <c r="K65" s="365"/>
      <c r="L65" s="365"/>
      <c r="M65" s="365"/>
      <c r="N65" s="365"/>
    </row>
    <row r="66" spans="1:14" x14ac:dyDescent="0.25">
      <c r="A66" s="585" t="s">
        <v>29</v>
      </c>
      <c r="B66" s="586"/>
      <c r="C66" s="400"/>
      <c r="D66" s="82">
        <f>SUM(D56:D65)</f>
        <v>0</v>
      </c>
      <c r="E66" s="76"/>
      <c r="F66" s="77"/>
      <c r="G66" s="365"/>
      <c r="H66" s="365"/>
      <c r="I66" s="365"/>
      <c r="J66" s="365"/>
      <c r="K66" s="365"/>
      <c r="L66" s="365"/>
      <c r="M66" s="365"/>
      <c r="N66" s="365"/>
    </row>
    <row r="67" spans="1:14" ht="13.5" customHeight="1" x14ac:dyDescent="0.25">
      <c r="A67" s="567"/>
      <c r="B67" s="568"/>
      <c r="C67" s="568"/>
      <c r="D67" s="627"/>
      <c r="E67" s="76"/>
      <c r="F67" s="77"/>
      <c r="G67" s="365"/>
      <c r="H67" s="365"/>
      <c r="I67" s="365"/>
      <c r="J67" s="365"/>
      <c r="K67" s="365"/>
      <c r="L67" s="365"/>
      <c r="M67" s="365"/>
      <c r="N67" s="365"/>
    </row>
    <row r="68" spans="1:14" ht="36" customHeight="1" x14ac:dyDescent="0.25">
      <c r="A68" s="556" t="s">
        <v>113</v>
      </c>
      <c r="B68" s="557"/>
      <c r="C68" s="557"/>
      <c r="D68" s="558"/>
      <c r="E68" s="76"/>
      <c r="F68" s="77"/>
      <c r="G68" s="365"/>
      <c r="H68" s="365"/>
      <c r="I68" s="365"/>
      <c r="J68" s="365"/>
      <c r="K68" s="365"/>
      <c r="L68" s="365"/>
      <c r="M68" s="365"/>
      <c r="N68" s="365"/>
    </row>
    <row r="69" spans="1:14" ht="30.75" customHeight="1" x14ac:dyDescent="0.25">
      <c r="A69" s="556" t="s">
        <v>90</v>
      </c>
      <c r="B69" s="557"/>
      <c r="C69" s="557"/>
      <c r="D69" s="558"/>
      <c r="E69" s="76"/>
      <c r="F69" s="77"/>
      <c r="G69" s="365"/>
      <c r="H69" s="365"/>
      <c r="I69" s="365"/>
      <c r="J69" s="365"/>
      <c r="K69" s="365"/>
      <c r="L69" s="365"/>
      <c r="M69" s="365"/>
      <c r="N69" s="365"/>
    </row>
    <row r="70" spans="1:14" ht="15.75" customHeight="1" x14ac:dyDescent="0.25">
      <c r="A70" s="567"/>
      <c r="B70" s="568"/>
      <c r="C70" s="568"/>
      <c r="D70" s="627"/>
      <c r="E70" s="76"/>
      <c r="F70" s="77"/>
      <c r="G70" s="365"/>
      <c r="H70" s="365"/>
      <c r="I70" s="365"/>
      <c r="J70" s="365"/>
      <c r="K70" s="365"/>
      <c r="L70" s="365"/>
      <c r="M70" s="365"/>
      <c r="N70" s="365"/>
    </row>
    <row r="71" spans="1:14" x14ac:dyDescent="0.25">
      <c r="A71" s="562" t="s">
        <v>67</v>
      </c>
      <c r="B71" s="563"/>
      <c r="C71" s="563"/>
      <c r="D71" s="564"/>
      <c r="E71" s="76"/>
      <c r="F71" s="77"/>
      <c r="G71" s="365"/>
      <c r="H71" s="365"/>
      <c r="I71" s="365"/>
      <c r="J71" s="365"/>
      <c r="K71" s="365"/>
      <c r="L71" s="365"/>
      <c r="M71" s="365"/>
      <c r="N71" s="365"/>
    </row>
    <row r="72" spans="1:14" x14ac:dyDescent="0.25">
      <c r="A72" s="261">
        <v>2</v>
      </c>
      <c r="B72" s="590" t="s">
        <v>68</v>
      </c>
      <c r="C72" s="590"/>
      <c r="D72" s="263" t="s">
        <v>5</v>
      </c>
      <c r="E72" s="76"/>
      <c r="F72" s="77"/>
      <c r="G72" s="365"/>
      <c r="H72" s="365"/>
      <c r="I72" s="365"/>
      <c r="J72" s="365"/>
      <c r="K72" s="365"/>
      <c r="L72" s="365"/>
      <c r="M72" s="365"/>
      <c r="N72" s="365"/>
    </row>
    <row r="73" spans="1:14" x14ac:dyDescent="0.25">
      <c r="A73" s="276" t="s">
        <v>64</v>
      </c>
      <c r="B73" s="594" t="s">
        <v>368</v>
      </c>
      <c r="C73" s="594"/>
      <c r="D73" s="281">
        <f>D34</f>
        <v>0</v>
      </c>
      <c r="E73" s="76"/>
      <c r="F73" s="77"/>
      <c r="G73" s="365"/>
      <c r="H73" s="365"/>
      <c r="I73" s="365"/>
      <c r="J73" s="365"/>
      <c r="K73" s="365"/>
      <c r="L73" s="365"/>
      <c r="M73" s="365"/>
      <c r="N73" s="365"/>
    </row>
    <row r="74" spans="1:14" x14ac:dyDescent="0.25">
      <c r="A74" s="276" t="s">
        <v>65</v>
      </c>
      <c r="B74" s="572" t="s">
        <v>69</v>
      </c>
      <c r="C74" s="572"/>
      <c r="D74" s="281">
        <f>D49</f>
        <v>0</v>
      </c>
      <c r="E74" s="76"/>
      <c r="F74" s="77"/>
      <c r="G74" s="365"/>
      <c r="H74" s="365"/>
      <c r="I74" s="365"/>
      <c r="J74" s="365"/>
      <c r="K74" s="365"/>
      <c r="L74" s="365"/>
      <c r="M74" s="365"/>
      <c r="N74" s="365"/>
    </row>
    <row r="75" spans="1:14" x14ac:dyDescent="0.25">
      <c r="A75" s="276" t="s">
        <v>66</v>
      </c>
      <c r="B75" s="572" t="s">
        <v>25</v>
      </c>
      <c r="C75" s="572"/>
      <c r="D75" s="281">
        <f>D66</f>
        <v>0</v>
      </c>
      <c r="E75" s="76"/>
      <c r="F75" s="77"/>
      <c r="G75" s="365"/>
      <c r="H75" s="365"/>
      <c r="I75" s="365"/>
      <c r="J75" s="365"/>
      <c r="K75" s="365"/>
      <c r="L75" s="365"/>
      <c r="M75" s="365"/>
      <c r="N75" s="365"/>
    </row>
    <row r="76" spans="1:14" x14ac:dyDescent="0.25">
      <c r="A76" s="583" t="s">
        <v>27</v>
      </c>
      <c r="B76" s="584"/>
      <c r="C76" s="584"/>
      <c r="D76" s="82">
        <f>SUM(D73:D75)</f>
        <v>0</v>
      </c>
      <c r="E76" s="76"/>
      <c r="F76" s="77"/>
      <c r="G76" s="365"/>
      <c r="H76" s="365"/>
      <c r="I76" s="365"/>
      <c r="J76" s="365"/>
      <c r="K76" s="365"/>
      <c r="L76" s="365"/>
      <c r="M76" s="365"/>
      <c r="N76" s="365"/>
    </row>
    <row r="77" spans="1:14" x14ac:dyDescent="0.25">
      <c r="A77" s="567"/>
      <c r="B77" s="568"/>
      <c r="C77" s="568"/>
      <c r="D77" s="627"/>
      <c r="E77" s="76"/>
      <c r="F77" s="77"/>
      <c r="G77" s="365"/>
      <c r="H77" s="365"/>
      <c r="I77" s="365"/>
      <c r="J77" s="365"/>
      <c r="K77" s="365"/>
      <c r="L77" s="365"/>
      <c r="M77" s="365"/>
      <c r="N77" s="365"/>
    </row>
    <row r="78" spans="1:14" x14ac:dyDescent="0.25">
      <c r="A78" s="267" t="s">
        <v>34</v>
      </c>
      <c r="B78" s="264" t="s">
        <v>30</v>
      </c>
      <c r="C78" s="262" t="s">
        <v>4</v>
      </c>
      <c r="D78" s="265" t="s">
        <v>16</v>
      </c>
      <c r="E78" s="76"/>
      <c r="F78" s="77"/>
      <c r="G78" s="365"/>
      <c r="H78" s="365"/>
      <c r="I78" s="365"/>
      <c r="J78" s="365"/>
      <c r="K78" s="365"/>
      <c r="L78" s="365"/>
      <c r="M78" s="365"/>
      <c r="N78" s="365"/>
    </row>
    <row r="79" spans="1:14" x14ac:dyDescent="0.25">
      <c r="A79" s="288" t="s">
        <v>0</v>
      </c>
      <c r="B79" s="366" t="s">
        <v>82</v>
      </c>
      <c r="C79" s="344">
        <v>0</v>
      </c>
      <c r="D79" s="279">
        <f>$D$25*C79</f>
        <v>0</v>
      </c>
      <c r="E79" s="76"/>
      <c r="F79" s="77"/>
      <c r="G79" s="365"/>
      <c r="H79" s="365"/>
      <c r="I79" s="365"/>
      <c r="J79" s="365"/>
      <c r="K79" s="365"/>
      <c r="L79" s="365"/>
      <c r="M79" s="365"/>
      <c r="N79" s="365"/>
    </row>
    <row r="80" spans="1:14" x14ac:dyDescent="0.25">
      <c r="A80" s="288" t="s">
        <v>1</v>
      </c>
      <c r="B80" s="367" t="s">
        <v>370</v>
      </c>
      <c r="C80" s="285">
        <f>C79*C48</f>
        <v>0</v>
      </c>
      <c r="D80" s="279">
        <f t="shared" ref="D80:D84" si="3">$D$25*C80</f>
        <v>0</v>
      </c>
      <c r="E80" s="76"/>
      <c r="F80" s="77"/>
      <c r="G80" s="365"/>
      <c r="H80" s="365"/>
      <c r="I80" s="365"/>
      <c r="J80" s="365"/>
      <c r="K80" s="365"/>
      <c r="L80" s="365"/>
      <c r="M80" s="365"/>
      <c r="N80" s="365"/>
    </row>
    <row r="81" spans="1:14" ht="26.25" x14ac:dyDescent="0.25">
      <c r="A81" s="288" t="s">
        <v>2</v>
      </c>
      <c r="B81" s="370" t="s">
        <v>371</v>
      </c>
      <c r="C81" s="285">
        <v>0</v>
      </c>
      <c r="D81" s="279">
        <f t="shared" si="3"/>
        <v>0</v>
      </c>
      <c r="E81" s="76"/>
      <c r="F81" s="77"/>
      <c r="G81" s="365"/>
      <c r="H81" s="365"/>
      <c r="I81" s="365"/>
      <c r="J81" s="365"/>
      <c r="K81" s="365"/>
      <c r="L81" s="365"/>
      <c r="M81" s="365"/>
      <c r="N81" s="365"/>
    </row>
    <row r="82" spans="1:14" x14ac:dyDescent="0.25">
      <c r="A82" s="288" t="s">
        <v>3</v>
      </c>
      <c r="B82" s="366" t="s">
        <v>83</v>
      </c>
      <c r="C82" s="285">
        <v>0</v>
      </c>
      <c r="D82" s="279">
        <f t="shared" si="3"/>
        <v>0</v>
      </c>
      <c r="E82" s="76"/>
      <c r="F82" s="77"/>
      <c r="G82" s="365"/>
      <c r="H82" s="365"/>
      <c r="I82" s="365"/>
      <c r="J82" s="365"/>
      <c r="K82" s="365"/>
      <c r="L82" s="365"/>
      <c r="M82" s="365"/>
      <c r="N82" s="365"/>
    </row>
    <row r="83" spans="1:14" ht="26.25" x14ac:dyDescent="0.25">
      <c r="A83" s="288" t="s">
        <v>7</v>
      </c>
      <c r="B83" s="376" t="s">
        <v>372</v>
      </c>
      <c r="C83" s="285">
        <f>C82*C49</f>
        <v>0</v>
      </c>
      <c r="D83" s="279">
        <f t="shared" si="3"/>
        <v>0</v>
      </c>
      <c r="E83" s="76"/>
      <c r="F83" s="77"/>
      <c r="G83" s="365"/>
      <c r="H83" s="365"/>
      <c r="I83" s="365"/>
      <c r="J83" s="365"/>
      <c r="K83" s="365"/>
      <c r="L83" s="365"/>
      <c r="M83" s="365"/>
      <c r="N83" s="365"/>
    </row>
    <row r="84" spans="1:14" ht="26.25" x14ac:dyDescent="0.25">
      <c r="A84" s="288" t="s">
        <v>8</v>
      </c>
      <c r="B84" s="376" t="s">
        <v>373</v>
      </c>
      <c r="C84" s="285">
        <v>0</v>
      </c>
      <c r="D84" s="279">
        <f t="shared" si="3"/>
        <v>0</v>
      </c>
      <c r="E84" s="76"/>
      <c r="F84" s="77"/>
      <c r="G84" s="365"/>
      <c r="H84" s="365"/>
      <c r="I84" s="365"/>
      <c r="J84" s="365"/>
      <c r="K84" s="365"/>
      <c r="L84" s="365"/>
      <c r="M84" s="365"/>
      <c r="N84" s="365"/>
    </row>
    <row r="85" spans="1:14" x14ac:dyDescent="0.25">
      <c r="A85" s="585" t="s">
        <v>29</v>
      </c>
      <c r="B85" s="586"/>
      <c r="C85" s="86">
        <f>SUM(C79:C84)</f>
        <v>0</v>
      </c>
      <c r="D85" s="130">
        <f>SUM(D79:D84)</f>
        <v>0</v>
      </c>
      <c r="E85" s="76"/>
      <c r="F85" s="77"/>
      <c r="G85" s="365"/>
      <c r="H85" s="365"/>
      <c r="I85" s="365"/>
      <c r="J85" s="365"/>
      <c r="K85" s="365"/>
      <c r="L85" s="365"/>
      <c r="M85" s="365"/>
      <c r="N85" s="365"/>
    </row>
    <row r="86" spans="1:14" x14ac:dyDescent="0.25">
      <c r="A86" s="567"/>
      <c r="B86" s="568"/>
      <c r="C86" s="568"/>
      <c r="D86" s="627"/>
      <c r="E86" s="365"/>
      <c r="F86" s="365"/>
      <c r="G86" s="365"/>
      <c r="H86" s="365"/>
      <c r="I86" s="365"/>
      <c r="J86" s="365"/>
      <c r="K86" s="365"/>
      <c r="L86" s="365"/>
      <c r="M86" s="365"/>
      <c r="N86" s="365"/>
    </row>
    <row r="87" spans="1:14" x14ac:dyDescent="0.25">
      <c r="A87" s="261" t="s">
        <v>33</v>
      </c>
      <c r="B87" s="258" t="s">
        <v>35</v>
      </c>
      <c r="C87" s="257"/>
      <c r="D87" s="270"/>
      <c r="E87" s="76"/>
      <c r="F87" s="365"/>
      <c r="G87" s="365"/>
      <c r="H87" s="365"/>
      <c r="I87" s="365"/>
      <c r="J87" s="365"/>
      <c r="K87" s="365"/>
      <c r="L87" s="365"/>
      <c r="M87" s="365"/>
      <c r="N87" s="365"/>
    </row>
    <row r="88" spans="1:14" x14ac:dyDescent="0.25">
      <c r="A88" s="567"/>
      <c r="B88" s="568"/>
      <c r="C88" s="568"/>
      <c r="D88" s="627"/>
      <c r="E88" s="76"/>
      <c r="F88" s="365"/>
      <c r="G88" s="365"/>
      <c r="H88" s="365"/>
      <c r="I88" s="365"/>
      <c r="J88" s="365"/>
      <c r="K88" s="365"/>
      <c r="L88" s="365"/>
      <c r="M88" s="365"/>
      <c r="N88" s="365"/>
    </row>
    <row r="89" spans="1:14" ht="42.75" customHeight="1" x14ac:dyDescent="0.25">
      <c r="A89" s="587" t="s">
        <v>374</v>
      </c>
      <c r="B89" s="588"/>
      <c r="C89" s="588"/>
      <c r="D89" s="589"/>
      <c r="E89" s="365"/>
      <c r="F89" s="365"/>
      <c r="G89" s="365"/>
      <c r="H89" s="365"/>
      <c r="I89" s="365"/>
      <c r="J89" s="365"/>
      <c r="K89" s="365"/>
      <c r="L89" s="365"/>
      <c r="M89" s="365"/>
      <c r="N89" s="365"/>
    </row>
    <row r="90" spans="1:14" x14ac:dyDescent="0.25">
      <c r="A90" s="567"/>
      <c r="B90" s="568"/>
      <c r="C90" s="568"/>
      <c r="D90" s="627"/>
      <c r="E90" s="365"/>
      <c r="F90" s="365"/>
      <c r="G90" s="365"/>
      <c r="H90" s="365"/>
      <c r="I90" s="365"/>
      <c r="J90" s="365"/>
      <c r="K90" s="365"/>
      <c r="L90" s="365"/>
      <c r="M90" s="365"/>
      <c r="N90" s="365"/>
    </row>
    <row r="91" spans="1:14" x14ac:dyDescent="0.25">
      <c r="A91" s="261" t="s">
        <v>44</v>
      </c>
      <c r="B91" s="257" t="s">
        <v>70</v>
      </c>
      <c r="C91" s="403" t="s">
        <v>4</v>
      </c>
      <c r="D91" s="263" t="s">
        <v>16</v>
      </c>
      <c r="E91" s="365"/>
      <c r="F91" s="365"/>
      <c r="G91" s="365"/>
      <c r="H91" s="365"/>
      <c r="I91" s="365"/>
      <c r="J91" s="365"/>
      <c r="K91" s="365"/>
      <c r="L91" s="365"/>
      <c r="M91" s="365"/>
      <c r="N91" s="365"/>
    </row>
    <row r="92" spans="1:14" x14ac:dyDescent="0.25">
      <c r="A92" s="280" t="s">
        <v>0</v>
      </c>
      <c r="B92" s="368" t="s">
        <v>375</v>
      </c>
      <c r="C92" s="285">
        <v>0</v>
      </c>
      <c r="D92" s="279">
        <f>C92*$D$25</f>
        <v>0</v>
      </c>
      <c r="E92" s="365"/>
      <c r="F92" s="365"/>
      <c r="G92" s="365"/>
      <c r="H92" s="365"/>
      <c r="I92" s="365"/>
      <c r="J92" s="365"/>
      <c r="K92" s="365"/>
      <c r="L92" s="365"/>
      <c r="M92" s="365"/>
      <c r="N92" s="365"/>
    </row>
    <row r="93" spans="1:14" ht="15" customHeight="1" x14ac:dyDescent="0.25">
      <c r="A93" s="280" t="s">
        <v>1</v>
      </c>
      <c r="B93" s="367" t="s">
        <v>376</v>
      </c>
      <c r="C93" s="285">
        <v>0</v>
      </c>
      <c r="D93" s="279">
        <f t="shared" ref="D93:D97" si="4">C93*$D$25</f>
        <v>0</v>
      </c>
      <c r="E93" s="365"/>
      <c r="F93" s="365"/>
      <c r="G93" s="365"/>
      <c r="H93" s="365"/>
      <c r="I93" s="365"/>
      <c r="J93" s="365"/>
      <c r="K93" s="365"/>
      <c r="L93" s="365"/>
      <c r="M93" s="365"/>
      <c r="N93" s="365"/>
    </row>
    <row r="94" spans="1:14" x14ac:dyDescent="0.25">
      <c r="A94" s="280" t="s">
        <v>291</v>
      </c>
      <c r="B94" s="367" t="s">
        <v>377</v>
      </c>
      <c r="C94" s="285">
        <v>0</v>
      </c>
      <c r="D94" s="279">
        <f t="shared" si="4"/>
        <v>0</v>
      </c>
      <c r="E94" s="365"/>
      <c r="F94" s="365"/>
      <c r="G94" s="365"/>
      <c r="H94" s="365"/>
      <c r="I94" s="365"/>
      <c r="J94" s="365"/>
      <c r="K94" s="365"/>
      <c r="L94" s="365"/>
      <c r="M94" s="365"/>
      <c r="N94" s="365"/>
    </row>
    <row r="95" spans="1:14" x14ac:dyDescent="0.25">
      <c r="A95" s="280" t="s">
        <v>3</v>
      </c>
      <c r="B95" s="367" t="s">
        <v>378</v>
      </c>
      <c r="C95" s="285">
        <v>0</v>
      </c>
      <c r="D95" s="279">
        <f t="shared" si="4"/>
        <v>0</v>
      </c>
      <c r="E95" s="365"/>
      <c r="F95" s="365"/>
      <c r="G95" s="365"/>
      <c r="H95" s="365"/>
      <c r="I95" s="365"/>
      <c r="J95" s="365"/>
      <c r="K95" s="365"/>
      <c r="L95" s="365"/>
      <c r="M95" s="365"/>
      <c r="N95" s="365"/>
    </row>
    <row r="96" spans="1:14" x14ac:dyDescent="0.25">
      <c r="A96" s="280" t="s">
        <v>7</v>
      </c>
      <c r="B96" s="367" t="s">
        <v>379</v>
      </c>
      <c r="C96" s="285">
        <v>0</v>
      </c>
      <c r="D96" s="279">
        <f t="shared" si="4"/>
        <v>0</v>
      </c>
      <c r="E96" s="365"/>
      <c r="F96" s="365"/>
      <c r="G96" s="365"/>
      <c r="H96" s="365"/>
      <c r="I96" s="365"/>
      <c r="J96" s="365"/>
      <c r="K96" s="365"/>
      <c r="L96" s="365"/>
      <c r="M96" s="365"/>
      <c r="N96" s="365"/>
    </row>
    <row r="97" spans="1:14" x14ac:dyDescent="0.25">
      <c r="A97" s="280" t="s">
        <v>8</v>
      </c>
      <c r="B97" s="367" t="s">
        <v>380</v>
      </c>
      <c r="C97" s="285">
        <v>0</v>
      </c>
      <c r="D97" s="279">
        <f t="shared" si="4"/>
        <v>0</v>
      </c>
      <c r="E97" s="365"/>
      <c r="F97" s="365"/>
      <c r="G97" s="365"/>
      <c r="H97" s="365"/>
      <c r="I97" s="365"/>
      <c r="J97" s="365"/>
      <c r="K97" s="365"/>
      <c r="L97" s="365"/>
      <c r="M97" s="365"/>
      <c r="N97" s="365"/>
    </row>
    <row r="98" spans="1:14" ht="15.75" customHeight="1" x14ac:dyDescent="0.25">
      <c r="A98" s="585" t="s">
        <v>27</v>
      </c>
      <c r="B98" s="586"/>
      <c r="C98" s="86">
        <f>SUM(C92:C97)</f>
        <v>0</v>
      </c>
      <c r="D98" s="84">
        <f>SUM(D92:D97)</f>
        <v>0</v>
      </c>
      <c r="E98" s="365"/>
      <c r="F98" s="77"/>
      <c r="G98" s="365"/>
      <c r="H98" s="365"/>
      <c r="I98" s="365"/>
      <c r="J98" s="365"/>
      <c r="K98" s="365"/>
      <c r="L98" s="365"/>
      <c r="M98" s="365"/>
      <c r="N98" s="365"/>
    </row>
    <row r="99" spans="1:14" x14ac:dyDescent="0.25">
      <c r="A99" s="567"/>
      <c r="B99" s="568"/>
      <c r="C99" s="568"/>
      <c r="D99" s="627"/>
      <c r="E99" s="365"/>
      <c r="F99" s="77"/>
      <c r="G99" s="365"/>
      <c r="H99" s="365"/>
      <c r="I99" s="365"/>
      <c r="J99" s="365"/>
      <c r="K99" s="365"/>
      <c r="L99" s="365"/>
      <c r="M99" s="365"/>
      <c r="N99" s="365"/>
    </row>
    <row r="100" spans="1:14" ht="15" customHeight="1" x14ac:dyDescent="0.25">
      <c r="A100" s="261" t="s">
        <v>36</v>
      </c>
      <c r="B100" s="590" t="s">
        <v>26</v>
      </c>
      <c r="C100" s="590"/>
      <c r="D100" s="263" t="s">
        <v>5</v>
      </c>
      <c r="E100" s="365"/>
      <c r="F100" s="365"/>
      <c r="G100" s="365"/>
      <c r="H100" s="365"/>
      <c r="I100" s="365"/>
      <c r="J100" s="365"/>
      <c r="K100" s="365"/>
      <c r="L100" s="365"/>
      <c r="M100" s="365"/>
      <c r="N100" s="365"/>
    </row>
    <row r="101" spans="1:14" ht="14.45" customHeight="1" x14ac:dyDescent="0.25">
      <c r="A101" s="276" t="s">
        <v>0</v>
      </c>
      <c r="B101" s="572" t="s">
        <v>56</v>
      </c>
      <c r="C101" s="572"/>
      <c r="D101" s="284">
        <f>Uniformes!F36</f>
        <v>0</v>
      </c>
      <c r="E101" s="365"/>
      <c r="F101" s="77"/>
      <c r="G101" s="365"/>
      <c r="H101" s="365"/>
      <c r="I101" s="365"/>
      <c r="J101" s="365"/>
      <c r="K101" s="365"/>
      <c r="L101" s="365"/>
      <c r="M101" s="365"/>
      <c r="N101" s="365"/>
    </row>
    <row r="102" spans="1:14" ht="14.45" customHeight="1" x14ac:dyDescent="0.25">
      <c r="A102" s="276" t="s">
        <v>1</v>
      </c>
      <c r="B102" s="572" t="s">
        <v>58</v>
      </c>
      <c r="C102" s="572"/>
      <c r="D102" s="284">
        <v>0</v>
      </c>
      <c r="E102" s="365"/>
      <c r="F102" s="77"/>
      <c r="G102" s="365"/>
      <c r="H102" s="365"/>
      <c r="I102" s="365"/>
      <c r="J102" s="365"/>
      <c r="K102" s="365"/>
      <c r="L102" s="365"/>
      <c r="M102" s="365"/>
      <c r="N102" s="365"/>
    </row>
    <row r="103" spans="1:14" x14ac:dyDescent="0.25">
      <c r="A103" s="276" t="s">
        <v>2</v>
      </c>
      <c r="B103" s="572" t="s">
        <v>57</v>
      </c>
      <c r="C103" s="572"/>
      <c r="D103" s="284">
        <f>'Insumos Equipamentos SUBSEÇÕES'!I313</f>
        <v>0</v>
      </c>
      <c r="E103" s="365"/>
      <c r="F103" s="77"/>
      <c r="G103" s="365"/>
      <c r="H103" s="365"/>
      <c r="I103" s="365"/>
      <c r="J103" s="365"/>
      <c r="K103" s="365"/>
      <c r="L103" s="365"/>
      <c r="M103" s="365"/>
      <c r="N103" s="365"/>
    </row>
    <row r="104" spans="1:14" x14ac:dyDescent="0.25">
      <c r="A104" s="276" t="s">
        <v>3</v>
      </c>
      <c r="B104" s="572" t="s">
        <v>23</v>
      </c>
      <c r="C104" s="572"/>
      <c r="D104" s="284">
        <v>0</v>
      </c>
      <c r="E104" s="365"/>
      <c r="F104" s="77"/>
      <c r="G104" s="365"/>
      <c r="H104" s="365"/>
      <c r="I104" s="365"/>
      <c r="J104" s="365"/>
      <c r="K104" s="365"/>
      <c r="L104" s="365"/>
      <c r="M104" s="365"/>
      <c r="N104" s="365"/>
    </row>
    <row r="105" spans="1:14" ht="15.75" customHeight="1" x14ac:dyDescent="0.25">
      <c r="A105" s="131"/>
      <c r="B105" s="573" t="s">
        <v>28</v>
      </c>
      <c r="C105" s="573"/>
      <c r="D105" s="82">
        <f>SUM(D101:D103)</f>
        <v>0</v>
      </c>
      <c r="E105" s="365"/>
      <c r="F105" s="365"/>
      <c r="G105" s="365"/>
      <c r="H105" s="365"/>
      <c r="I105" s="365"/>
      <c r="J105" s="365"/>
      <c r="K105" s="365"/>
      <c r="L105" s="365"/>
      <c r="M105" s="365"/>
      <c r="N105" s="365"/>
    </row>
    <row r="106" spans="1:14" x14ac:dyDescent="0.25">
      <c r="A106" s="612"/>
      <c r="B106" s="613"/>
      <c r="C106" s="613"/>
      <c r="D106" s="614"/>
      <c r="E106" s="365"/>
      <c r="F106" s="365"/>
      <c r="G106" s="365"/>
      <c r="H106" s="365"/>
      <c r="I106" s="365"/>
      <c r="J106" s="365"/>
      <c r="K106" s="365"/>
      <c r="L106" s="365"/>
      <c r="M106" s="365"/>
      <c r="N106" s="365"/>
    </row>
    <row r="107" spans="1:14" x14ac:dyDescent="0.25">
      <c r="A107" s="556" t="s">
        <v>119</v>
      </c>
      <c r="B107" s="557"/>
      <c r="C107" s="557"/>
      <c r="D107" s="558"/>
      <c r="E107" s="365"/>
      <c r="F107" s="365"/>
      <c r="G107" s="365"/>
      <c r="H107" s="365"/>
      <c r="I107" s="365"/>
      <c r="J107" s="365"/>
      <c r="K107" s="365"/>
      <c r="L107" s="365"/>
      <c r="M107" s="365"/>
      <c r="N107" s="365"/>
    </row>
    <row r="108" spans="1:14" x14ac:dyDescent="0.25">
      <c r="A108" s="567"/>
      <c r="B108" s="568"/>
      <c r="C108" s="568"/>
      <c r="D108" s="627"/>
      <c r="E108" s="365"/>
      <c r="F108" s="365"/>
      <c r="G108" s="365"/>
      <c r="H108" s="365"/>
      <c r="I108" s="365"/>
      <c r="J108" s="365"/>
      <c r="K108" s="365"/>
      <c r="L108" s="365"/>
      <c r="M108" s="365"/>
      <c r="N108" s="365"/>
    </row>
    <row r="109" spans="1:14" x14ac:dyDescent="0.25">
      <c r="A109" s="267" t="s">
        <v>72</v>
      </c>
      <c r="B109" s="577" t="s">
        <v>73</v>
      </c>
      <c r="C109" s="577"/>
      <c r="D109" s="578"/>
      <c r="E109" s="365"/>
      <c r="F109" s="365"/>
      <c r="G109" s="365"/>
      <c r="H109" s="365"/>
      <c r="I109" s="365"/>
      <c r="J109" s="365"/>
      <c r="K109" s="365"/>
      <c r="L109" s="365"/>
      <c r="M109" s="365"/>
      <c r="N109" s="365"/>
    </row>
    <row r="110" spans="1:14" ht="14.45" customHeight="1" x14ac:dyDescent="0.25">
      <c r="A110" s="261" t="s">
        <v>292</v>
      </c>
      <c r="B110" s="257" t="s">
        <v>293</v>
      </c>
      <c r="C110" s="403" t="s">
        <v>4</v>
      </c>
      <c r="D110" s="263" t="s">
        <v>16</v>
      </c>
      <c r="E110" s="365"/>
      <c r="F110" s="365"/>
      <c r="G110" s="365"/>
      <c r="H110" s="365"/>
      <c r="I110" s="365"/>
      <c r="J110" s="365"/>
      <c r="K110" s="365"/>
      <c r="L110" s="365"/>
      <c r="M110" s="365"/>
      <c r="N110" s="365"/>
    </row>
    <row r="111" spans="1:14" ht="14.45" customHeight="1" x14ac:dyDescent="0.25">
      <c r="A111" s="288" t="s">
        <v>0</v>
      </c>
      <c r="B111" s="366" t="s">
        <v>74</v>
      </c>
      <c r="C111" s="344">
        <v>0</v>
      </c>
      <c r="D111" s="290">
        <f>C111*$D$130</f>
        <v>0</v>
      </c>
      <c r="E111" s="365"/>
      <c r="F111" s="365"/>
      <c r="G111" s="365"/>
      <c r="H111" s="365"/>
      <c r="I111" s="365"/>
      <c r="J111" s="365"/>
      <c r="K111" s="365"/>
      <c r="L111" s="365"/>
      <c r="M111" s="365"/>
      <c r="N111" s="365"/>
    </row>
    <row r="112" spans="1:14" ht="14.45" customHeight="1" x14ac:dyDescent="0.25">
      <c r="A112" s="288" t="s">
        <v>1</v>
      </c>
      <c r="B112" s="366" t="s">
        <v>17</v>
      </c>
      <c r="C112" s="344">
        <v>0</v>
      </c>
      <c r="D112" s="290">
        <f>C112*($D$130+$D$111)</f>
        <v>0</v>
      </c>
      <c r="E112" s="365"/>
      <c r="F112" s="365"/>
      <c r="G112" s="365"/>
      <c r="H112" s="365"/>
      <c r="I112" s="365"/>
      <c r="J112" s="365"/>
      <c r="K112" s="365"/>
      <c r="L112" s="365"/>
      <c r="M112" s="365"/>
      <c r="N112" s="365"/>
    </row>
    <row r="113" spans="1:14" ht="14.45" customHeight="1" x14ac:dyDescent="0.25">
      <c r="A113" s="579" t="s">
        <v>294</v>
      </c>
      <c r="B113" s="580"/>
      <c r="C113" s="291">
        <f>SUM(C111:C112)</f>
        <v>0</v>
      </c>
      <c r="D113" s="295">
        <f>SUM(D111:D112)</f>
        <v>0</v>
      </c>
      <c r="E113" s="365"/>
      <c r="F113" s="365"/>
      <c r="G113" s="365"/>
      <c r="H113" s="365"/>
      <c r="I113" s="365"/>
      <c r="J113" s="365"/>
      <c r="K113" s="365"/>
      <c r="L113" s="365"/>
      <c r="M113" s="365"/>
      <c r="N113" s="365"/>
    </row>
    <row r="114" spans="1:14" ht="14.45" customHeight="1" x14ac:dyDescent="0.25">
      <c r="A114" s="261" t="s">
        <v>295</v>
      </c>
      <c r="B114" s="257" t="s">
        <v>296</v>
      </c>
      <c r="C114" s="403" t="s">
        <v>4</v>
      </c>
      <c r="D114" s="263" t="s">
        <v>16</v>
      </c>
      <c r="E114" s="365"/>
      <c r="F114" s="365"/>
      <c r="G114" s="365"/>
      <c r="H114" s="365"/>
      <c r="I114" s="365"/>
      <c r="J114" s="365"/>
      <c r="K114" s="365"/>
      <c r="L114" s="365"/>
      <c r="M114" s="365"/>
      <c r="N114" s="365"/>
    </row>
    <row r="115" spans="1:14" ht="14.45" customHeight="1" x14ac:dyDescent="0.25">
      <c r="A115" s="288" t="s">
        <v>2</v>
      </c>
      <c r="B115" s="366" t="s">
        <v>297</v>
      </c>
      <c r="C115" s="344">
        <v>0</v>
      </c>
      <c r="D115" s="290">
        <f>ROUND(($D$130+$D$113)/(1-$C$118)*C115,2)</f>
        <v>0</v>
      </c>
      <c r="E115" s="365"/>
      <c r="F115" s="365"/>
      <c r="G115" s="365"/>
      <c r="H115" s="365"/>
      <c r="I115" s="365"/>
      <c r="J115" s="365"/>
      <c r="K115" s="365"/>
      <c r="L115" s="365"/>
      <c r="M115" s="365"/>
      <c r="N115" s="365"/>
    </row>
    <row r="116" spans="1:14" ht="14.45" customHeight="1" x14ac:dyDescent="0.25">
      <c r="A116" s="288" t="s">
        <v>3</v>
      </c>
      <c r="B116" s="366" t="s">
        <v>298</v>
      </c>
      <c r="C116" s="344">
        <v>0</v>
      </c>
      <c r="D116" s="290">
        <f t="shared" ref="D116:D117" si="5">ROUND(($D$130+$D$113)/(1-$C$118)*C116,2)</f>
        <v>0</v>
      </c>
      <c r="E116" s="365"/>
      <c r="F116" s="365"/>
      <c r="G116" s="365"/>
      <c r="H116" s="365"/>
      <c r="I116" s="365"/>
      <c r="J116" s="365"/>
      <c r="K116" s="365"/>
      <c r="L116" s="365"/>
      <c r="M116" s="365"/>
      <c r="N116" s="365"/>
    </row>
    <row r="117" spans="1:14" ht="14.45" customHeight="1" x14ac:dyDescent="0.25">
      <c r="A117" s="288" t="s">
        <v>7</v>
      </c>
      <c r="B117" s="366" t="s">
        <v>45</v>
      </c>
      <c r="C117" s="344">
        <v>0</v>
      </c>
      <c r="D117" s="290">
        <f t="shared" si="5"/>
        <v>0</v>
      </c>
      <c r="E117" s="365"/>
      <c r="F117" s="365"/>
      <c r="G117" s="365"/>
      <c r="H117" s="365"/>
      <c r="I117" s="365"/>
      <c r="J117" s="365"/>
      <c r="K117" s="365"/>
      <c r="L117" s="365"/>
      <c r="M117" s="365"/>
      <c r="N117" s="365"/>
    </row>
    <row r="118" spans="1:14" ht="14.45" customHeight="1" x14ac:dyDescent="0.25">
      <c r="A118" s="579" t="s">
        <v>299</v>
      </c>
      <c r="B118" s="580"/>
      <c r="C118" s="291">
        <f>SUM(C115:C117)</f>
        <v>0</v>
      </c>
      <c r="D118" s="295">
        <f>SUM(D115:D117)</f>
        <v>0</v>
      </c>
      <c r="E118" s="365"/>
      <c r="F118" s="365"/>
      <c r="G118" s="365"/>
      <c r="H118" s="365"/>
      <c r="I118" s="365"/>
      <c r="J118" s="365"/>
      <c r="K118" s="365"/>
      <c r="L118" s="365"/>
      <c r="M118" s="365"/>
      <c r="N118" s="365"/>
    </row>
    <row r="119" spans="1:14" ht="14.45" customHeight="1" x14ac:dyDescent="0.25">
      <c r="A119" s="581" t="s">
        <v>300</v>
      </c>
      <c r="B119" s="582"/>
      <c r="C119" s="582"/>
      <c r="D119" s="256">
        <f>D113+D118</f>
        <v>0</v>
      </c>
      <c r="E119" s="365"/>
      <c r="F119" s="365"/>
      <c r="G119" s="365"/>
      <c r="H119" s="365"/>
      <c r="I119" s="365"/>
      <c r="J119" s="365"/>
      <c r="K119" s="365"/>
      <c r="L119" s="365"/>
      <c r="M119" s="365"/>
      <c r="N119" s="365"/>
    </row>
    <row r="120" spans="1:14" ht="14.25" customHeight="1" x14ac:dyDescent="0.25">
      <c r="A120" s="634"/>
      <c r="B120" s="635"/>
      <c r="C120" s="635"/>
      <c r="D120" s="636"/>
      <c r="E120" s="365"/>
      <c r="F120" s="365"/>
      <c r="G120" s="365"/>
      <c r="H120" s="365"/>
      <c r="I120" s="365"/>
      <c r="J120" s="365"/>
      <c r="K120" s="365"/>
      <c r="L120" s="365"/>
      <c r="M120" s="365"/>
      <c r="N120" s="365"/>
    </row>
    <row r="121" spans="1:14" x14ac:dyDescent="0.25">
      <c r="A121" s="556" t="s">
        <v>91</v>
      </c>
      <c r="B121" s="557"/>
      <c r="C121" s="557"/>
      <c r="D121" s="558"/>
      <c r="E121" s="365"/>
      <c r="F121" s="365"/>
      <c r="G121" s="365"/>
      <c r="H121" s="365"/>
      <c r="I121" s="365"/>
      <c r="J121" s="365"/>
      <c r="K121" s="365"/>
      <c r="L121" s="365"/>
      <c r="M121" s="365"/>
      <c r="N121" s="365"/>
    </row>
    <row r="122" spans="1:14" x14ac:dyDescent="0.25">
      <c r="A122" s="556" t="s">
        <v>92</v>
      </c>
      <c r="B122" s="557"/>
      <c r="C122" s="557"/>
      <c r="D122" s="558"/>
      <c r="E122" s="365"/>
      <c r="F122" s="365"/>
      <c r="G122" s="365"/>
      <c r="H122" s="365"/>
      <c r="I122" s="365"/>
      <c r="J122" s="365"/>
      <c r="K122" s="365"/>
      <c r="L122" s="365"/>
      <c r="M122" s="365"/>
      <c r="N122" s="365"/>
    </row>
    <row r="123" spans="1:14" x14ac:dyDescent="0.25">
      <c r="A123" s="567"/>
      <c r="B123" s="568"/>
      <c r="C123" s="568"/>
      <c r="D123" s="627"/>
      <c r="E123" s="365"/>
      <c r="F123" s="365"/>
      <c r="G123" s="365"/>
      <c r="H123" s="365"/>
      <c r="I123" s="365"/>
      <c r="J123" s="365"/>
      <c r="K123" s="365"/>
      <c r="L123" s="365"/>
      <c r="M123" s="365"/>
      <c r="N123" s="365"/>
    </row>
    <row r="124" spans="1:14" x14ac:dyDescent="0.25">
      <c r="A124" s="562" t="s">
        <v>38</v>
      </c>
      <c r="B124" s="563"/>
      <c r="C124" s="563"/>
      <c r="D124" s="564"/>
      <c r="E124" s="365"/>
      <c r="F124" s="365"/>
      <c r="G124" s="365"/>
      <c r="H124" s="365"/>
      <c r="I124" s="365"/>
      <c r="J124" s="365"/>
      <c r="K124" s="365"/>
      <c r="L124" s="365"/>
      <c r="M124" s="365"/>
      <c r="N124" s="365"/>
    </row>
    <row r="125" spans="1:14" x14ac:dyDescent="0.25">
      <c r="A125" s="280" t="s">
        <v>76</v>
      </c>
      <c r="B125" s="565" t="s">
        <v>24</v>
      </c>
      <c r="C125" s="565"/>
      <c r="D125" s="279">
        <f>D25</f>
        <v>0</v>
      </c>
      <c r="E125" s="365"/>
      <c r="F125" s="365"/>
      <c r="G125" s="365"/>
      <c r="H125" s="365"/>
      <c r="I125" s="365"/>
      <c r="J125" s="365"/>
      <c r="K125" s="365"/>
      <c r="L125" s="365"/>
      <c r="M125" s="365"/>
      <c r="N125" s="365"/>
    </row>
    <row r="126" spans="1:14" x14ac:dyDescent="0.25">
      <c r="A126" s="280" t="s">
        <v>77</v>
      </c>
      <c r="B126" s="566" t="s">
        <v>68</v>
      </c>
      <c r="C126" s="566"/>
      <c r="D126" s="279">
        <f>D76</f>
        <v>0</v>
      </c>
      <c r="E126" s="365"/>
      <c r="F126" s="365"/>
      <c r="G126" s="365"/>
      <c r="H126" s="365"/>
      <c r="I126" s="365"/>
      <c r="J126" s="365"/>
      <c r="K126" s="365"/>
      <c r="L126" s="365"/>
      <c r="M126" s="365"/>
      <c r="N126" s="365"/>
    </row>
    <row r="127" spans="1:14" x14ac:dyDescent="0.25">
      <c r="A127" s="280" t="s">
        <v>78</v>
      </c>
      <c r="B127" s="565" t="s">
        <v>30</v>
      </c>
      <c r="C127" s="565"/>
      <c r="D127" s="279">
        <f>D85</f>
        <v>0</v>
      </c>
      <c r="E127" s="365"/>
      <c r="F127" s="365"/>
      <c r="G127" s="365"/>
      <c r="H127" s="365"/>
      <c r="I127" s="365"/>
      <c r="J127" s="365"/>
      <c r="K127" s="365"/>
      <c r="L127" s="365"/>
      <c r="M127" s="365"/>
      <c r="N127" s="365"/>
    </row>
    <row r="128" spans="1:14" x14ac:dyDescent="0.25">
      <c r="A128" s="280" t="s">
        <v>75</v>
      </c>
      <c r="B128" s="565" t="s">
        <v>35</v>
      </c>
      <c r="C128" s="565"/>
      <c r="D128" s="279">
        <f>D98</f>
        <v>0</v>
      </c>
      <c r="E128" s="365"/>
      <c r="F128" s="365"/>
      <c r="G128" s="365"/>
      <c r="H128" s="365"/>
      <c r="I128" s="365"/>
      <c r="J128" s="365"/>
      <c r="K128" s="365"/>
      <c r="L128" s="365"/>
      <c r="M128" s="365"/>
      <c r="N128" s="365"/>
    </row>
    <row r="129" spans="1:14" x14ac:dyDescent="0.25">
      <c r="A129" s="280" t="s">
        <v>79</v>
      </c>
      <c r="B129" s="566" t="s">
        <v>26</v>
      </c>
      <c r="C129" s="566"/>
      <c r="D129" s="279">
        <f>D105</f>
        <v>0</v>
      </c>
      <c r="E129" s="365"/>
      <c r="F129" s="365"/>
      <c r="G129" s="365"/>
      <c r="H129" s="365"/>
      <c r="I129" s="365"/>
      <c r="J129" s="365"/>
      <c r="K129" s="365"/>
      <c r="L129" s="365"/>
      <c r="M129" s="365"/>
      <c r="N129" s="365"/>
    </row>
    <row r="130" spans="1:14" x14ac:dyDescent="0.25">
      <c r="A130" s="567" t="s">
        <v>80</v>
      </c>
      <c r="B130" s="568"/>
      <c r="C130" s="568"/>
      <c r="D130" s="268">
        <f>SUM(D125:D129)</f>
        <v>0</v>
      </c>
      <c r="E130" s="365"/>
      <c r="F130" s="365"/>
      <c r="G130" s="365"/>
      <c r="H130" s="365"/>
      <c r="I130" s="365"/>
      <c r="J130" s="365"/>
      <c r="K130" s="365"/>
      <c r="L130" s="365"/>
      <c r="M130" s="365"/>
      <c r="N130" s="365"/>
    </row>
    <row r="131" spans="1:14" x14ac:dyDescent="0.25">
      <c r="A131" s="280" t="s">
        <v>81</v>
      </c>
      <c r="B131" s="566" t="s">
        <v>73</v>
      </c>
      <c r="C131" s="566"/>
      <c r="D131" s="279">
        <f>D119</f>
        <v>0</v>
      </c>
      <c r="E131" s="365"/>
      <c r="F131" s="365"/>
      <c r="G131" s="365"/>
      <c r="H131" s="365"/>
      <c r="I131" s="365"/>
      <c r="J131" s="365"/>
      <c r="K131" s="365"/>
      <c r="L131" s="365"/>
      <c r="M131" s="365"/>
      <c r="N131" s="365"/>
    </row>
    <row r="132" spans="1:14" ht="15.75" thickBot="1" x14ac:dyDescent="0.3">
      <c r="A132" s="554" t="s">
        <v>93</v>
      </c>
      <c r="B132" s="555"/>
      <c r="C132" s="555"/>
      <c r="D132" s="72">
        <f>D130+D131</f>
        <v>0</v>
      </c>
      <c r="E132" s="365"/>
      <c r="F132" s="365"/>
      <c r="G132" s="365"/>
      <c r="H132" s="365"/>
      <c r="I132" s="365"/>
      <c r="J132" s="365"/>
      <c r="K132" s="365"/>
      <c r="L132" s="365"/>
      <c r="M132" s="365"/>
      <c r="N132" s="365"/>
    </row>
    <row r="133" spans="1:14" x14ac:dyDescent="0.25">
      <c r="A133" s="6"/>
      <c r="B133" s="6"/>
      <c r="C133" s="6"/>
      <c r="D133" s="7"/>
      <c r="E133" s="365"/>
      <c r="F133" s="77"/>
      <c r="G133" s="365"/>
      <c r="H133" s="365"/>
      <c r="I133" s="365"/>
      <c r="J133" s="365"/>
      <c r="K133" s="365"/>
      <c r="L133" s="365"/>
      <c r="M133" s="365"/>
      <c r="N133" s="365"/>
    </row>
    <row r="134" spans="1:14" x14ac:dyDescent="0.25">
      <c r="A134" s="76"/>
      <c r="B134" s="76"/>
      <c r="C134" s="76"/>
      <c r="D134" s="76"/>
      <c r="E134" s="365"/>
      <c r="F134" s="365"/>
      <c r="G134" s="365"/>
      <c r="H134" s="365"/>
      <c r="I134" s="365"/>
      <c r="J134" s="365"/>
      <c r="K134" s="365"/>
      <c r="L134" s="365"/>
      <c r="M134" s="365"/>
      <c r="N134" s="365"/>
    </row>
    <row r="135" spans="1:14" x14ac:dyDescent="0.25">
      <c r="A135" s="76"/>
      <c r="B135" s="76"/>
      <c r="C135" s="76"/>
      <c r="D135" s="76"/>
      <c r="E135" s="365"/>
      <c r="F135" s="365"/>
      <c r="G135" s="365"/>
      <c r="H135" s="365"/>
      <c r="I135" s="365"/>
      <c r="J135" s="365"/>
      <c r="K135" s="365"/>
      <c r="L135" s="365"/>
      <c r="M135" s="365"/>
      <c r="N135" s="365"/>
    </row>
    <row r="136" spans="1:14" x14ac:dyDescent="0.25">
      <c r="A136" s="76"/>
      <c r="B136" s="76"/>
      <c r="C136" s="76"/>
      <c r="D136" s="76"/>
      <c r="E136" s="365"/>
      <c r="F136" s="365"/>
      <c r="G136" s="365"/>
      <c r="H136" s="365"/>
      <c r="I136" s="365"/>
      <c r="J136" s="365"/>
      <c r="K136" s="365"/>
      <c r="L136" s="365"/>
      <c r="M136" s="365"/>
      <c r="N136" s="365"/>
    </row>
    <row r="137" spans="1:14" x14ac:dyDescent="0.25">
      <c r="A137" s="76"/>
      <c r="B137" s="76"/>
      <c r="C137" s="76"/>
      <c r="D137" s="76"/>
      <c r="E137" s="365"/>
      <c r="F137" s="365"/>
      <c r="G137" s="365"/>
      <c r="H137" s="365"/>
      <c r="I137" s="365"/>
      <c r="J137" s="365"/>
      <c r="K137" s="365"/>
      <c r="L137" s="365"/>
      <c r="M137" s="365"/>
      <c r="N137" s="365"/>
    </row>
    <row r="138" spans="1:14" x14ac:dyDescent="0.25">
      <c r="A138" s="76"/>
      <c r="B138" s="76"/>
      <c r="C138" s="76"/>
      <c r="D138" s="76"/>
      <c r="E138" s="365"/>
      <c r="F138" s="365"/>
      <c r="G138" s="365"/>
      <c r="H138" s="365"/>
      <c r="I138" s="365"/>
      <c r="J138" s="365"/>
      <c r="K138" s="365"/>
      <c r="L138" s="365"/>
      <c r="M138" s="365"/>
      <c r="N138" s="365"/>
    </row>
    <row r="139" spans="1:14" x14ac:dyDescent="0.25">
      <c r="A139" s="76"/>
      <c r="B139" s="76"/>
      <c r="C139" s="76"/>
      <c r="D139" s="76"/>
      <c r="E139" s="365"/>
      <c r="F139" s="365"/>
      <c r="G139" s="365"/>
      <c r="H139" s="365"/>
      <c r="I139" s="365"/>
      <c r="J139" s="365"/>
      <c r="K139" s="365"/>
      <c r="L139" s="365"/>
      <c r="M139" s="365"/>
      <c r="N139" s="365"/>
    </row>
    <row r="140" spans="1:14" x14ac:dyDescent="0.25">
      <c r="A140" s="76"/>
      <c r="B140" s="76"/>
      <c r="C140" s="76"/>
      <c r="D140" s="76"/>
      <c r="E140" s="365"/>
      <c r="F140" s="365"/>
      <c r="G140" s="365"/>
      <c r="H140" s="365"/>
      <c r="I140" s="365"/>
      <c r="J140" s="365"/>
      <c r="K140" s="365"/>
      <c r="L140" s="365"/>
      <c r="M140" s="365"/>
      <c r="N140" s="365"/>
    </row>
    <row r="141" spans="1:14" x14ac:dyDescent="0.25">
      <c r="A141" s="76"/>
      <c r="B141" s="76"/>
      <c r="C141" s="76"/>
      <c r="D141" s="76"/>
      <c r="E141" s="365"/>
      <c r="F141" s="365"/>
      <c r="G141" s="365"/>
      <c r="H141" s="365"/>
      <c r="I141" s="365"/>
      <c r="J141" s="365"/>
      <c r="K141" s="365"/>
      <c r="L141" s="365"/>
      <c r="M141" s="365"/>
      <c r="N141" s="365"/>
    </row>
    <row r="142" spans="1:14" x14ac:dyDescent="0.25">
      <c r="A142" s="76"/>
      <c r="B142" s="76"/>
      <c r="C142" s="76"/>
      <c r="D142" s="76"/>
      <c r="E142" s="365"/>
      <c r="F142" s="365"/>
      <c r="G142" s="365"/>
      <c r="H142" s="365"/>
      <c r="I142" s="365"/>
      <c r="J142" s="365"/>
      <c r="K142" s="365"/>
      <c r="L142" s="365"/>
      <c r="M142" s="365"/>
      <c r="N142" s="365"/>
    </row>
    <row r="143" spans="1:14" x14ac:dyDescent="0.25">
      <c r="A143" s="76"/>
      <c r="B143" s="76"/>
      <c r="C143" s="76"/>
      <c r="D143" s="76"/>
      <c r="E143" s="365"/>
      <c r="F143" s="365"/>
      <c r="G143" s="365"/>
      <c r="H143" s="365"/>
      <c r="I143" s="365"/>
      <c r="J143" s="365"/>
      <c r="K143" s="365"/>
      <c r="L143" s="365"/>
      <c r="M143" s="365"/>
      <c r="N143" s="365"/>
    </row>
    <row r="144" spans="1:14" x14ac:dyDescent="0.25">
      <c r="A144" s="76"/>
      <c r="B144" s="76"/>
      <c r="C144" s="76"/>
      <c r="D144" s="76"/>
      <c r="E144" s="365"/>
      <c r="F144" s="365"/>
      <c r="G144" s="365"/>
      <c r="H144" s="365"/>
      <c r="I144" s="365"/>
      <c r="J144" s="365"/>
      <c r="K144" s="365"/>
      <c r="L144" s="365"/>
      <c r="M144" s="365"/>
      <c r="N144" s="365"/>
    </row>
    <row r="145" spans="1:14" x14ac:dyDescent="0.25">
      <c r="A145" s="76"/>
      <c r="B145" s="76"/>
      <c r="C145" s="76"/>
      <c r="D145" s="76"/>
      <c r="E145" s="365"/>
      <c r="F145" s="365"/>
      <c r="G145" s="365"/>
      <c r="H145" s="365"/>
      <c r="I145" s="365"/>
      <c r="J145" s="365"/>
      <c r="K145" s="365"/>
      <c r="L145" s="365"/>
      <c r="M145" s="365"/>
      <c r="N145" s="365"/>
    </row>
    <row r="146" spans="1:14" x14ac:dyDescent="0.25">
      <c r="A146" s="76"/>
      <c r="B146" s="76"/>
      <c r="C146" s="76"/>
      <c r="D146" s="76"/>
      <c r="E146" s="365"/>
      <c r="F146" s="365"/>
      <c r="G146" s="365"/>
      <c r="H146" s="365"/>
      <c r="I146" s="365"/>
      <c r="J146" s="365"/>
      <c r="K146" s="365"/>
      <c r="L146" s="365"/>
      <c r="M146" s="365"/>
      <c r="N146" s="365"/>
    </row>
    <row r="147" spans="1:14" x14ac:dyDescent="0.25">
      <c r="A147" s="76"/>
      <c r="B147" s="76"/>
      <c r="C147" s="76"/>
      <c r="D147" s="76"/>
      <c r="E147" s="365"/>
      <c r="F147" s="365"/>
      <c r="G147" s="365"/>
      <c r="H147" s="365"/>
      <c r="I147" s="365"/>
      <c r="J147" s="365"/>
      <c r="K147" s="365"/>
      <c r="L147" s="365"/>
      <c r="M147" s="365"/>
      <c r="N147" s="365"/>
    </row>
    <row r="148" spans="1:14" x14ac:dyDescent="0.25">
      <c r="A148" s="76"/>
      <c r="B148" s="76"/>
      <c r="C148" s="76"/>
      <c r="D148" s="76"/>
      <c r="E148" s="365"/>
      <c r="F148" s="365"/>
      <c r="G148" s="365"/>
      <c r="H148" s="365"/>
      <c r="I148" s="365"/>
      <c r="J148" s="365"/>
      <c r="K148" s="365"/>
      <c r="L148" s="365"/>
      <c r="M148" s="365"/>
      <c r="N148" s="365"/>
    </row>
    <row r="149" spans="1:14" x14ac:dyDescent="0.25">
      <c r="A149" s="76"/>
      <c r="B149" s="76"/>
      <c r="C149" s="76"/>
      <c r="D149" s="76"/>
      <c r="E149" s="365"/>
      <c r="F149" s="365"/>
      <c r="G149" s="365"/>
      <c r="H149" s="365"/>
      <c r="I149" s="365"/>
      <c r="J149" s="365"/>
      <c r="K149" s="365"/>
      <c r="L149" s="365"/>
      <c r="M149" s="365"/>
      <c r="N149" s="365"/>
    </row>
    <row r="150" spans="1:14" x14ac:dyDescent="0.25">
      <c r="A150" s="76"/>
      <c r="B150" s="76"/>
      <c r="C150" s="76"/>
      <c r="D150" s="76"/>
      <c r="E150" s="365"/>
      <c r="F150" s="365"/>
      <c r="G150" s="365"/>
      <c r="H150" s="365"/>
      <c r="I150" s="365"/>
      <c r="J150" s="365"/>
      <c r="K150" s="365"/>
      <c r="L150" s="365"/>
      <c r="M150" s="365"/>
      <c r="N150" s="365"/>
    </row>
    <row r="151" spans="1:14" x14ac:dyDescent="0.25">
      <c r="A151" s="76"/>
      <c r="B151" s="76"/>
      <c r="C151" s="76"/>
      <c r="D151" s="76"/>
      <c r="E151" s="365"/>
      <c r="F151" s="365"/>
      <c r="G151" s="365"/>
      <c r="H151" s="365"/>
      <c r="I151" s="365"/>
      <c r="J151" s="365"/>
      <c r="K151" s="365"/>
      <c r="L151" s="365"/>
      <c r="M151" s="365"/>
      <c r="N151" s="365"/>
    </row>
    <row r="152" spans="1:14" x14ac:dyDescent="0.25">
      <c r="A152" s="76"/>
      <c r="B152" s="76"/>
      <c r="C152" s="76"/>
      <c r="D152" s="76"/>
      <c r="E152" s="365"/>
      <c r="F152" s="365"/>
      <c r="G152" s="365"/>
      <c r="H152" s="365"/>
      <c r="I152" s="365"/>
      <c r="J152" s="365"/>
      <c r="K152" s="365"/>
      <c r="L152" s="365"/>
      <c r="M152" s="365"/>
      <c r="N152" s="365"/>
    </row>
    <row r="153" spans="1:14" x14ac:dyDescent="0.25">
      <c r="A153" s="76"/>
      <c r="B153" s="76"/>
      <c r="C153" s="76"/>
      <c r="D153" s="76"/>
      <c r="E153" s="365"/>
      <c r="F153" s="365"/>
      <c r="G153" s="365"/>
      <c r="H153" s="365"/>
      <c r="I153" s="365"/>
      <c r="J153" s="365"/>
      <c r="K153" s="365"/>
      <c r="L153" s="365"/>
      <c r="M153" s="365"/>
      <c r="N153" s="365"/>
    </row>
    <row r="154" spans="1:14" x14ac:dyDescent="0.25">
      <c r="A154" s="76"/>
      <c r="B154" s="76"/>
      <c r="C154" s="76"/>
      <c r="D154" s="76"/>
      <c r="E154" s="365"/>
      <c r="F154" s="365"/>
      <c r="G154" s="365"/>
      <c r="H154" s="365"/>
      <c r="I154" s="365"/>
      <c r="J154" s="365"/>
      <c r="K154" s="365"/>
      <c r="L154" s="365"/>
      <c r="M154" s="365"/>
      <c r="N154" s="365"/>
    </row>
    <row r="155" spans="1:14" x14ac:dyDescent="0.25">
      <c r="A155" s="76"/>
      <c r="B155" s="76"/>
      <c r="C155" s="76"/>
      <c r="D155" s="76"/>
      <c r="E155" s="365"/>
      <c r="F155" s="365"/>
      <c r="G155" s="365"/>
      <c r="H155" s="365"/>
      <c r="I155" s="365"/>
      <c r="J155" s="365"/>
      <c r="K155" s="365"/>
      <c r="L155" s="365"/>
      <c r="M155" s="365"/>
      <c r="N155" s="365"/>
    </row>
    <row r="156" spans="1:14" x14ac:dyDescent="0.25">
      <c r="A156" s="76"/>
      <c r="B156" s="76"/>
      <c r="C156" s="76"/>
      <c r="D156" s="76"/>
      <c r="E156" s="365"/>
      <c r="F156" s="365"/>
      <c r="G156" s="365"/>
      <c r="H156" s="365"/>
      <c r="I156" s="365"/>
      <c r="J156" s="365"/>
      <c r="K156" s="365"/>
      <c r="L156" s="365"/>
      <c r="M156" s="365"/>
      <c r="N156" s="365"/>
    </row>
    <row r="157" spans="1:14" x14ac:dyDescent="0.25">
      <c r="A157" s="76"/>
      <c r="B157" s="76"/>
      <c r="C157" s="76"/>
      <c r="D157" s="76"/>
      <c r="E157" s="365"/>
      <c r="F157" s="365"/>
      <c r="G157" s="365"/>
      <c r="H157" s="365"/>
      <c r="I157" s="365"/>
      <c r="J157" s="365"/>
      <c r="K157" s="365"/>
      <c r="L157" s="365"/>
      <c r="M157" s="365"/>
      <c r="N157" s="365"/>
    </row>
    <row r="158" spans="1:14" x14ac:dyDescent="0.25">
      <c r="A158" s="76"/>
      <c r="B158" s="76"/>
      <c r="C158" s="76"/>
      <c r="D158" s="76"/>
      <c r="E158" s="365"/>
      <c r="F158" s="365"/>
      <c r="G158" s="365"/>
      <c r="H158" s="365"/>
      <c r="I158" s="365"/>
      <c r="J158" s="365"/>
      <c r="K158" s="365"/>
      <c r="L158" s="365"/>
      <c r="M158" s="365"/>
      <c r="N158" s="365"/>
    </row>
    <row r="159" spans="1:14" x14ac:dyDescent="0.25">
      <c r="A159" s="76"/>
      <c r="B159" s="76"/>
      <c r="C159" s="76"/>
      <c r="D159" s="76"/>
      <c r="E159" s="365"/>
      <c r="F159" s="365"/>
      <c r="G159" s="365"/>
      <c r="H159" s="365"/>
      <c r="I159" s="365"/>
      <c r="J159" s="365"/>
      <c r="K159" s="365"/>
      <c r="L159" s="365"/>
      <c r="M159" s="365"/>
      <c r="N159" s="365"/>
    </row>
    <row r="160" spans="1:14" x14ac:dyDescent="0.25">
      <c r="A160" s="76"/>
      <c r="B160" s="76"/>
      <c r="C160" s="76"/>
      <c r="D160" s="76"/>
      <c r="E160" s="365"/>
      <c r="F160" s="365"/>
      <c r="G160" s="365"/>
      <c r="H160" s="365"/>
      <c r="I160" s="365"/>
      <c r="J160" s="365"/>
      <c r="K160" s="365"/>
      <c r="L160" s="365"/>
      <c r="M160" s="365"/>
      <c r="N160" s="365"/>
    </row>
    <row r="161" spans="1:14" x14ac:dyDescent="0.25">
      <c r="A161" s="76"/>
      <c r="B161" s="76"/>
      <c r="C161" s="76"/>
      <c r="D161" s="76"/>
      <c r="E161" s="365"/>
      <c r="F161" s="365"/>
      <c r="G161" s="365"/>
      <c r="H161" s="365"/>
      <c r="I161" s="365"/>
      <c r="J161" s="365"/>
      <c r="K161" s="365"/>
      <c r="L161" s="365"/>
      <c r="M161" s="365"/>
      <c r="N161" s="365"/>
    </row>
    <row r="162" spans="1:14" x14ac:dyDescent="0.25">
      <c r="A162" s="76"/>
      <c r="B162" s="76"/>
      <c r="C162" s="76"/>
      <c r="D162" s="76"/>
      <c r="E162" s="365"/>
      <c r="F162" s="365"/>
      <c r="G162" s="365"/>
      <c r="H162" s="365"/>
      <c r="I162" s="365"/>
      <c r="J162" s="365"/>
      <c r="K162" s="365"/>
      <c r="L162" s="365"/>
      <c r="M162" s="365"/>
      <c r="N162" s="365"/>
    </row>
    <row r="163" spans="1:14" x14ac:dyDescent="0.25">
      <c r="A163" s="76"/>
      <c r="B163" s="76"/>
      <c r="C163" s="76"/>
      <c r="D163" s="76"/>
      <c r="E163" s="365"/>
      <c r="F163" s="365"/>
      <c r="G163" s="365"/>
      <c r="H163" s="365"/>
      <c r="I163" s="365"/>
      <c r="J163" s="365"/>
      <c r="K163" s="365"/>
      <c r="L163" s="365"/>
      <c r="M163" s="365"/>
      <c r="N163" s="365"/>
    </row>
    <row r="164" spans="1:14" x14ac:dyDescent="0.25">
      <c r="A164" s="76"/>
      <c r="B164" s="76"/>
      <c r="C164" s="76"/>
      <c r="D164" s="76"/>
      <c r="E164" s="365"/>
      <c r="F164" s="365"/>
      <c r="G164" s="365"/>
      <c r="H164" s="365"/>
      <c r="I164" s="365"/>
      <c r="J164" s="365"/>
      <c r="K164" s="365"/>
      <c r="L164" s="365"/>
      <c r="M164" s="365"/>
      <c r="N164" s="365"/>
    </row>
    <row r="165" spans="1:14" x14ac:dyDescent="0.25">
      <c r="A165" s="76"/>
      <c r="B165" s="76"/>
      <c r="C165" s="76"/>
      <c r="D165" s="76"/>
      <c r="E165" s="365"/>
      <c r="F165" s="365"/>
      <c r="G165" s="365"/>
      <c r="H165" s="365"/>
      <c r="I165" s="365"/>
      <c r="J165" s="365"/>
      <c r="K165" s="365"/>
      <c r="L165" s="365"/>
      <c r="M165" s="365"/>
      <c r="N165" s="365"/>
    </row>
    <row r="166" spans="1:14" x14ac:dyDescent="0.25">
      <c r="A166" s="76"/>
      <c r="B166" s="76"/>
      <c r="C166" s="76"/>
      <c r="D166" s="76"/>
      <c r="E166" s="365"/>
      <c r="F166" s="365"/>
      <c r="G166" s="365"/>
      <c r="H166" s="365"/>
      <c r="I166" s="365"/>
      <c r="J166" s="365"/>
      <c r="K166" s="365"/>
      <c r="L166" s="365"/>
      <c r="M166" s="365"/>
      <c r="N166" s="365"/>
    </row>
    <row r="167" spans="1:14" x14ac:dyDescent="0.25">
      <c r="A167" s="76"/>
      <c r="B167" s="76"/>
      <c r="C167" s="76"/>
      <c r="D167" s="76"/>
      <c r="E167" s="365"/>
      <c r="F167" s="365"/>
      <c r="G167" s="365"/>
      <c r="H167" s="365"/>
      <c r="I167" s="365"/>
      <c r="J167" s="365"/>
      <c r="K167" s="365"/>
      <c r="L167" s="365"/>
      <c r="M167" s="365"/>
      <c r="N167" s="365"/>
    </row>
    <row r="168" spans="1:14" x14ac:dyDescent="0.25">
      <c r="A168" s="76"/>
      <c r="B168" s="76"/>
      <c r="C168" s="76"/>
      <c r="D168" s="76"/>
      <c r="E168" s="365"/>
      <c r="F168" s="365"/>
      <c r="G168" s="365"/>
      <c r="H168" s="365"/>
      <c r="I168" s="365"/>
      <c r="J168" s="365"/>
      <c r="K168" s="365"/>
      <c r="L168" s="365"/>
      <c r="M168" s="365"/>
      <c r="N168" s="365"/>
    </row>
    <row r="169" spans="1:14" x14ac:dyDescent="0.25">
      <c r="A169" s="76"/>
      <c r="B169" s="76"/>
      <c r="C169" s="76"/>
      <c r="D169" s="76"/>
      <c r="E169" s="365"/>
      <c r="F169" s="365"/>
      <c r="G169" s="365"/>
      <c r="H169" s="365"/>
      <c r="I169" s="365"/>
      <c r="J169" s="365"/>
      <c r="K169" s="365"/>
      <c r="L169" s="365"/>
      <c r="M169" s="365"/>
      <c r="N169" s="365"/>
    </row>
    <row r="170" spans="1:14" x14ac:dyDescent="0.25">
      <c r="A170" s="76"/>
      <c r="B170" s="76"/>
      <c r="C170" s="76"/>
      <c r="D170" s="76"/>
      <c r="E170" s="365"/>
      <c r="F170" s="365"/>
      <c r="G170" s="365"/>
      <c r="H170" s="365"/>
      <c r="I170" s="365"/>
      <c r="J170" s="365"/>
      <c r="K170" s="365"/>
      <c r="L170" s="365"/>
      <c r="M170" s="365"/>
      <c r="N170" s="365"/>
    </row>
    <row r="171" spans="1:14" x14ac:dyDescent="0.25">
      <c r="A171" s="76"/>
      <c r="B171" s="76"/>
      <c r="C171" s="76"/>
      <c r="D171" s="76"/>
      <c r="E171" s="365"/>
      <c r="F171" s="365"/>
      <c r="G171" s="365"/>
      <c r="H171" s="365"/>
      <c r="I171" s="365"/>
      <c r="J171" s="365"/>
      <c r="K171" s="365"/>
      <c r="L171" s="365"/>
      <c r="M171" s="365"/>
      <c r="N171" s="365"/>
    </row>
    <row r="172" spans="1:14" x14ac:dyDescent="0.25">
      <c r="A172" s="76"/>
      <c r="B172" s="76"/>
      <c r="C172" s="76"/>
      <c r="D172" s="76"/>
      <c r="E172" s="365"/>
      <c r="F172" s="365"/>
      <c r="G172" s="365"/>
      <c r="H172" s="365"/>
      <c r="I172" s="365"/>
      <c r="J172" s="365"/>
      <c r="K172" s="365"/>
      <c r="L172" s="365"/>
      <c r="M172" s="365"/>
      <c r="N172" s="365"/>
    </row>
    <row r="173" spans="1:14" x14ac:dyDescent="0.25">
      <c r="A173" s="76"/>
      <c r="B173" s="76"/>
      <c r="C173" s="76"/>
      <c r="D173" s="76"/>
      <c r="E173" s="365"/>
      <c r="F173" s="365"/>
      <c r="G173" s="365"/>
      <c r="H173" s="365"/>
      <c r="I173" s="365"/>
      <c r="J173" s="365"/>
      <c r="K173" s="365"/>
      <c r="L173" s="365"/>
      <c r="M173" s="365"/>
      <c r="N173" s="365"/>
    </row>
    <row r="174" spans="1:14" x14ac:dyDescent="0.25">
      <c r="A174" s="76"/>
      <c r="B174" s="76"/>
      <c r="C174" s="76"/>
      <c r="D174" s="76"/>
      <c r="E174" s="365"/>
      <c r="F174" s="365"/>
      <c r="G174" s="365"/>
      <c r="H174" s="365"/>
      <c r="I174" s="365"/>
      <c r="J174" s="365"/>
      <c r="K174" s="365"/>
      <c r="L174" s="365"/>
      <c r="M174" s="365"/>
      <c r="N174" s="365"/>
    </row>
    <row r="175" spans="1:14" x14ac:dyDescent="0.25">
      <c r="A175" s="76"/>
      <c r="B175" s="76"/>
      <c r="C175" s="76"/>
      <c r="D175" s="76"/>
      <c r="E175" s="365"/>
      <c r="F175" s="365"/>
      <c r="G175" s="365"/>
      <c r="H175" s="365"/>
      <c r="I175" s="365"/>
      <c r="J175" s="365"/>
      <c r="K175" s="365"/>
      <c r="L175" s="365"/>
      <c r="M175" s="365"/>
      <c r="N175" s="365"/>
    </row>
    <row r="176" spans="1:14" x14ac:dyDescent="0.25">
      <c r="A176" s="76"/>
      <c r="B176" s="76"/>
      <c r="C176" s="76"/>
      <c r="D176" s="76"/>
      <c r="E176" s="365"/>
      <c r="F176" s="365"/>
      <c r="G176" s="365"/>
      <c r="H176" s="365"/>
      <c r="I176" s="365"/>
      <c r="J176" s="365"/>
      <c r="K176" s="365"/>
      <c r="L176" s="365"/>
      <c r="M176" s="365"/>
      <c r="N176" s="365"/>
    </row>
    <row r="177" spans="1:14" x14ac:dyDescent="0.25">
      <c r="A177" s="76"/>
      <c r="B177" s="76"/>
      <c r="C177" s="76"/>
      <c r="D177" s="76"/>
      <c r="E177" s="365"/>
      <c r="F177" s="365"/>
      <c r="G177" s="365"/>
      <c r="H177" s="365"/>
      <c r="I177" s="365"/>
      <c r="J177" s="365"/>
      <c r="K177" s="365"/>
      <c r="L177" s="365"/>
      <c r="M177" s="365"/>
      <c r="N177" s="365"/>
    </row>
    <row r="178" spans="1:14" x14ac:dyDescent="0.25">
      <c r="A178" s="76"/>
      <c r="B178" s="76"/>
      <c r="C178" s="76"/>
      <c r="D178" s="76"/>
      <c r="E178" s="365"/>
      <c r="F178" s="365"/>
      <c r="G178" s="365"/>
      <c r="H178" s="365"/>
      <c r="I178" s="365"/>
      <c r="J178" s="365"/>
      <c r="K178" s="365"/>
      <c r="L178" s="365"/>
      <c r="M178" s="365"/>
      <c r="N178" s="365"/>
    </row>
    <row r="179" spans="1:14" x14ac:dyDescent="0.25">
      <c r="A179" s="76"/>
      <c r="B179" s="76"/>
      <c r="C179" s="76"/>
      <c r="D179" s="76"/>
      <c r="E179" s="365"/>
      <c r="F179" s="365"/>
      <c r="G179" s="365"/>
      <c r="H179" s="365"/>
      <c r="I179" s="365"/>
      <c r="J179" s="365"/>
      <c r="K179" s="365"/>
      <c r="L179" s="365"/>
      <c r="M179" s="365"/>
      <c r="N179" s="365"/>
    </row>
    <row r="180" spans="1:14" x14ac:dyDescent="0.25">
      <c r="A180" s="76"/>
      <c r="B180" s="76"/>
      <c r="C180" s="76"/>
      <c r="D180" s="76"/>
      <c r="E180" s="365"/>
      <c r="F180" s="365"/>
      <c r="G180" s="365"/>
      <c r="H180" s="365"/>
      <c r="I180" s="365"/>
      <c r="J180" s="365"/>
      <c r="K180" s="365"/>
      <c r="L180" s="365"/>
      <c r="M180" s="365"/>
      <c r="N180" s="365"/>
    </row>
    <row r="181" spans="1:14" x14ac:dyDescent="0.25">
      <c r="A181" s="76"/>
      <c r="B181" s="76"/>
      <c r="C181" s="76"/>
      <c r="D181" s="76"/>
      <c r="E181" s="365"/>
      <c r="F181" s="365"/>
      <c r="G181" s="365"/>
      <c r="H181" s="365"/>
      <c r="I181" s="365"/>
      <c r="J181" s="365"/>
      <c r="K181" s="365"/>
      <c r="L181" s="365"/>
      <c r="M181" s="365"/>
      <c r="N181" s="365"/>
    </row>
    <row r="182" spans="1:14" x14ac:dyDescent="0.25">
      <c r="A182" s="76"/>
      <c r="B182" s="76"/>
      <c r="C182" s="76"/>
      <c r="D182" s="76"/>
      <c r="E182" s="365"/>
      <c r="F182" s="365"/>
      <c r="G182" s="365"/>
      <c r="H182" s="365"/>
      <c r="I182" s="365"/>
      <c r="J182" s="365"/>
      <c r="K182" s="365"/>
      <c r="L182" s="365"/>
      <c r="M182" s="365"/>
      <c r="N182" s="365"/>
    </row>
    <row r="183" spans="1:14" x14ac:dyDescent="0.25">
      <c r="A183" s="76"/>
      <c r="B183" s="76"/>
      <c r="C183" s="76"/>
      <c r="D183" s="76"/>
      <c r="E183" s="365"/>
      <c r="F183" s="365"/>
      <c r="G183" s="365"/>
      <c r="H183" s="365"/>
      <c r="I183" s="365"/>
      <c r="J183" s="365"/>
      <c r="K183" s="365"/>
      <c r="L183" s="365"/>
      <c r="M183" s="365"/>
      <c r="N183" s="365"/>
    </row>
    <row r="184" spans="1:14" x14ac:dyDescent="0.25">
      <c r="A184" s="76"/>
      <c r="B184" s="76"/>
      <c r="C184" s="76"/>
      <c r="D184" s="76"/>
      <c r="E184" s="365"/>
      <c r="F184" s="365"/>
      <c r="G184" s="365"/>
      <c r="H184" s="365"/>
      <c r="I184" s="365"/>
      <c r="J184" s="365"/>
      <c r="K184" s="365"/>
      <c r="L184" s="365"/>
      <c r="M184" s="365"/>
      <c r="N184" s="365"/>
    </row>
    <row r="185" spans="1:14" x14ac:dyDescent="0.25">
      <c r="A185" s="76"/>
      <c r="B185" s="76"/>
      <c r="C185" s="76"/>
      <c r="D185" s="76"/>
      <c r="E185" s="365"/>
      <c r="F185" s="365"/>
      <c r="G185" s="365"/>
      <c r="H185" s="365"/>
      <c r="I185" s="365"/>
      <c r="J185" s="365"/>
      <c r="K185" s="365"/>
      <c r="L185" s="365"/>
      <c r="M185" s="365"/>
      <c r="N185" s="365"/>
    </row>
    <row r="186" spans="1:14" x14ac:dyDescent="0.25">
      <c r="A186" s="76"/>
      <c r="B186" s="76"/>
      <c r="C186" s="76"/>
      <c r="D186" s="76"/>
      <c r="E186" s="365"/>
      <c r="F186" s="365"/>
      <c r="G186" s="365"/>
      <c r="H186" s="365"/>
      <c r="I186" s="365"/>
      <c r="J186" s="365"/>
      <c r="K186" s="365"/>
      <c r="L186" s="365"/>
      <c r="M186" s="365"/>
      <c r="N186" s="365"/>
    </row>
    <row r="187" spans="1:14" x14ac:dyDescent="0.25">
      <c r="A187" s="76"/>
      <c r="B187" s="76"/>
      <c r="C187" s="76"/>
      <c r="D187" s="76"/>
      <c r="E187" s="365"/>
      <c r="F187" s="365"/>
      <c r="G187" s="365"/>
      <c r="H187" s="365"/>
      <c r="I187" s="365"/>
      <c r="J187" s="365"/>
      <c r="K187" s="365"/>
      <c r="L187" s="365"/>
      <c r="M187" s="365"/>
      <c r="N187" s="365"/>
    </row>
    <row r="188" spans="1:14" x14ac:dyDescent="0.25">
      <c r="A188" s="76"/>
      <c r="B188" s="76"/>
      <c r="C188" s="76"/>
      <c r="D188" s="76"/>
      <c r="E188" s="365"/>
      <c r="F188" s="365"/>
      <c r="G188" s="365"/>
      <c r="H188" s="365"/>
      <c r="I188" s="365"/>
      <c r="J188" s="365"/>
      <c r="K188" s="365"/>
      <c r="L188" s="365"/>
      <c r="M188" s="365"/>
      <c r="N188" s="365"/>
    </row>
    <row r="189" spans="1:14" x14ac:dyDescent="0.25">
      <c r="A189" s="76"/>
      <c r="B189" s="76"/>
      <c r="C189" s="76"/>
      <c r="D189" s="76"/>
      <c r="E189" s="365"/>
      <c r="F189" s="365"/>
      <c r="G189" s="365"/>
      <c r="H189" s="365"/>
      <c r="I189" s="365"/>
      <c r="J189" s="365"/>
      <c r="K189" s="365"/>
      <c r="L189" s="365"/>
      <c r="M189" s="365"/>
      <c r="N189" s="365"/>
    </row>
    <row r="190" spans="1:14" x14ac:dyDescent="0.25">
      <c r="A190" s="76"/>
      <c r="B190" s="76"/>
      <c r="C190" s="76"/>
      <c r="D190" s="76"/>
      <c r="E190" s="365"/>
      <c r="F190" s="365"/>
      <c r="G190" s="365"/>
      <c r="H190" s="365"/>
      <c r="I190" s="365"/>
      <c r="J190" s="365"/>
      <c r="K190" s="365"/>
      <c r="L190" s="365"/>
      <c r="M190" s="365"/>
      <c r="N190" s="365"/>
    </row>
    <row r="191" spans="1:14" x14ac:dyDescent="0.25">
      <c r="A191" s="76"/>
      <c r="B191" s="76"/>
      <c r="C191" s="76"/>
      <c r="D191" s="76"/>
      <c r="E191" s="365"/>
      <c r="F191" s="365"/>
      <c r="G191" s="365"/>
      <c r="H191" s="365"/>
      <c r="I191" s="365"/>
      <c r="J191" s="365"/>
      <c r="K191" s="365"/>
      <c r="L191" s="365"/>
      <c r="M191" s="365"/>
      <c r="N191" s="365"/>
    </row>
    <row r="192" spans="1:14" x14ac:dyDescent="0.25">
      <c r="A192" s="76"/>
      <c r="B192" s="76"/>
      <c r="C192" s="76"/>
      <c r="D192" s="76"/>
      <c r="E192" s="365"/>
      <c r="F192" s="365"/>
      <c r="G192" s="365"/>
      <c r="H192" s="365"/>
      <c r="I192" s="365"/>
      <c r="J192" s="365"/>
      <c r="K192" s="365"/>
      <c r="L192" s="365"/>
      <c r="M192" s="365"/>
      <c r="N192" s="365"/>
    </row>
    <row r="193" spans="1:14" x14ac:dyDescent="0.25">
      <c r="A193" s="76"/>
      <c r="B193" s="76"/>
      <c r="C193" s="76"/>
      <c r="D193" s="76"/>
      <c r="E193" s="365"/>
      <c r="F193" s="365"/>
      <c r="G193" s="365"/>
      <c r="H193" s="365"/>
      <c r="I193" s="365"/>
      <c r="J193" s="365"/>
      <c r="K193" s="365"/>
      <c r="L193" s="365"/>
      <c r="M193" s="365"/>
      <c r="N193" s="365"/>
    </row>
    <row r="194" spans="1:14" x14ac:dyDescent="0.25">
      <c r="A194" s="76"/>
      <c r="B194" s="76"/>
      <c r="C194" s="76"/>
      <c r="D194" s="76"/>
      <c r="E194" s="365"/>
      <c r="F194" s="365"/>
      <c r="G194" s="365"/>
      <c r="H194" s="365"/>
      <c r="I194" s="365"/>
      <c r="J194" s="365"/>
      <c r="K194" s="365"/>
      <c r="L194" s="365"/>
      <c r="M194" s="365"/>
      <c r="N194" s="365"/>
    </row>
    <row r="195" spans="1:14" x14ac:dyDescent="0.25">
      <c r="A195" s="76"/>
      <c r="B195" s="76"/>
      <c r="C195" s="76"/>
      <c r="D195" s="76"/>
      <c r="E195" s="365"/>
      <c r="F195" s="365"/>
      <c r="G195" s="365"/>
      <c r="H195" s="365"/>
      <c r="I195" s="365"/>
      <c r="J195" s="365"/>
      <c r="K195" s="365"/>
      <c r="L195" s="365"/>
      <c r="M195" s="365"/>
      <c r="N195" s="365"/>
    </row>
    <row r="196" spans="1:14" x14ac:dyDescent="0.25">
      <c r="A196" s="76"/>
      <c r="B196" s="76"/>
      <c r="C196" s="76"/>
      <c r="D196" s="76"/>
      <c r="E196" s="365"/>
      <c r="F196" s="365"/>
      <c r="G196" s="365"/>
      <c r="H196" s="365"/>
      <c r="I196" s="365"/>
      <c r="J196" s="365"/>
      <c r="K196" s="365"/>
      <c r="L196" s="365"/>
      <c r="M196" s="365"/>
      <c r="N196" s="365"/>
    </row>
    <row r="197" spans="1:14" x14ac:dyDescent="0.25">
      <c r="A197" s="76"/>
      <c r="B197" s="76"/>
      <c r="C197" s="76"/>
      <c r="D197" s="76"/>
      <c r="E197" s="365"/>
      <c r="F197" s="365"/>
      <c r="G197" s="365"/>
      <c r="H197" s="365"/>
      <c r="I197" s="365"/>
      <c r="J197" s="365"/>
      <c r="K197" s="365"/>
      <c r="L197" s="365"/>
      <c r="M197" s="365"/>
      <c r="N197" s="365"/>
    </row>
    <row r="198" spans="1:14" x14ac:dyDescent="0.25">
      <c r="A198" s="76"/>
      <c r="B198" s="76"/>
      <c r="C198" s="76"/>
      <c r="D198" s="76"/>
      <c r="E198" s="365"/>
      <c r="F198" s="365"/>
      <c r="G198" s="365"/>
      <c r="H198" s="365"/>
      <c r="I198" s="365"/>
      <c r="J198" s="365"/>
      <c r="K198" s="365"/>
      <c r="L198" s="365"/>
      <c r="M198" s="365"/>
      <c r="N198" s="365"/>
    </row>
    <row r="199" spans="1:14" x14ac:dyDescent="0.25">
      <c r="A199" s="76"/>
      <c r="B199" s="76"/>
      <c r="C199" s="76"/>
      <c r="D199" s="76"/>
      <c r="E199" s="365"/>
      <c r="F199" s="365"/>
      <c r="G199" s="365"/>
      <c r="H199" s="365"/>
      <c r="I199" s="365"/>
      <c r="J199" s="365"/>
      <c r="K199" s="365"/>
      <c r="L199" s="365"/>
      <c r="M199" s="365"/>
      <c r="N199" s="365"/>
    </row>
    <row r="200" spans="1:14" x14ac:dyDescent="0.25">
      <c r="A200" s="76"/>
      <c r="B200" s="76"/>
      <c r="C200" s="76"/>
      <c r="D200" s="76"/>
      <c r="E200" s="365"/>
      <c r="F200" s="365"/>
      <c r="G200" s="365"/>
      <c r="H200" s="365"/>
      <c r="I200" s="365"/>
      <c r="J200" s="365"/>
      <c r="K200" s="365"/>
      <c r="L200" s="365"/>
      <c r="M200" s="365"/>
      <c r="N200" s="365"/>
    </row>
    <row r="201" spans="1:14" x14ac:dyDescent="0.25">
      <c r="A201" s="76"/>
      <c r="B201" s="76"/>
      <c r="C201" s="76"/>
      <c r="D201" s="76"/>
      <c r="E201" s="365"/>
      <c r="F201" s="365"/>
      <c r="G201" s="365"/>
      <c r="H201" s="365"/>
      <c r="I201" s="365"/>
      <c r="J201" s="365"/>
      <c r="K201" s="365"/>
      <c r="L201" s="365"/>
      <c r="M201" s="365"/>
      <c r="N201" s="365"/>
    </row>
    <row r="202" spans="1:14" x14ac:dyDescent="0.25">
      <c r="A202" s="76"/>
      <c r="B202" s="76"/>
      <c r="C202" s="76"/>
      <c r="D202" s="76"/>
      <c r="E202" s="365"/>
      <c r="F202" s="365"/>
      <c r="G202" s="365"/>
      <c r="H202" s="365"/>
      <c r="I202" s="365"/>
      <c r="J202" s="365"/>
      <c r="K202" s="365"/>
      <c r="L202" s="365"/>
      <c r="M202" s="365"/>
      <c r="N202" s="365"/>
    </row>
    <row r="203" spans="1:14" x14ac:dyDescent="0.25">
      <c r="A203" s="76"/>
      <c r="B203" s="76"/>
      <c r="C203" s="76"/>
      <c r="D203" s="76"/>
      <c r="E203" s="365"/>
      <c r="F203" s="365"/>
      <c r="G203" s="365"/>
      <c r="H203" s="365"/>
      <c r="I203" s="365"/>
      <c r="J203" s="365"/>
      <c r="K203" s="365"/>
      <c r="L203" s="365"/>
      <c r="M203" s="365"/>
      <c r="N203" s="365"/>
    </row>
    <row r="204" spans="1:14" x14ac:dyDescent="0.25">
      <c r="A204" s="76"/>
      <c r="B204" s="76"/>
      <c r="C204" s="76"/>
      <c r="D204" s="76"/>
      <c r="E204" s="365"/>
      <c r="F204" s="365"/>
      <c r="G204" s="365"/>
      <c r="H204" s="365"/>
      <c r="I204" s="365"/>
      <c r="J204" s="365"/>
      <c r="K204" s="365"/>
      <c r="L204" s="365"/>
      <c r="M204" s="365"/>
      <c r="N204" s="365"/>
    </row>
    <row r="205" spans="1:14" x14ac:dyDescent="0.25">
      <c r="A205" s="76"/>
      <c r="B205" s="76"/>
      <c r="C205" s="76"/>
      <c r="D205" s="76"/>
      <c r="E205" s="365"/>
      <c r="F205" s="365"/>
      <c r="G205" s="365"/>
      <c r="H205" s="365"/>
      <c r="I205" s="365"/>
      <c r="J205" s="365"/>
      <c r="K205" s="365"/>
      <c r="L205" s="365"/>
      <c r="M205" s="365"/>
      <c r="N205" s="365"/>
    </row>
    <row r="206" spans="1:14" x14ac:dyDescent="0.25">
      <c r="A206" s="76"/>
      <c r="B206" s="76"/>
      <c r="C206" s="76"/>
      <c r="D206" s="76"/>
      <c r="E206" s="365"/>
      <c r="F206" s="365"/>
      <c r="G206" s="365"/>
      <c r="H206" s="365"/>
      <c r="I206" s="365"/>
      <c r="J206" s="365"/>
      <c r="K206" s="365"/>
      <c r="L206" s="365"/>
      <c r="M206" s="365"/>
      <c r="N206" s="365"/>
    </row>
    <row r="207" spans="1:14" x14ac:dyDescent="0.25">
      <c r="A207" s="76"/>
      <c r="B207" s="76"/>
      <c r="C207" s="76"/>
      <c r="D207" s="76"/>
      <c r="E207" s="365"/>
      <c r="F207" s="365"/>
      <c r="G207" s="365"/>
      <c r="H207" s="365"/>
      <c r="I207" s="365"/>
      <c r="J207" s="365"/>
      <c r="K207" s="365"/>
      <c r="L207" s="365"/>
      <c r="M207" s="365"/>
      <c r="N207" s="365"/>
    </row>
    <row r="208" spans="1:14" x14ac:dyDescent="0.25">
      <c r="A208" s="76"/>
      <c r="B208" s="76"/>
      <c r="C208" s="76"/>
      <c r="D208" s="76"/>
      <c r="E208" s="365"/>
      <c r="F208" s="365"/>
      <c r="G208" s="365"/>
      <c r="H208" s="365"/>
      <c r="I208" s="365"/>
      <c r="J208" s="365"/>
      <c r="K208" s="365"/>
      <c r="L208" s="365"/>
      <c r="M208" s="365"/>
      <c r="N208" s="365"/>
    </row>
    <row r="209" spans="1:14" x14ac:dyDescent="0.25">
      <c r="A209" s="76"/>
      <c r="B209" s="76"/>
      <c r="C209" s="76"/>
      <c r="D209" s="76"/>
      <c r="E209" s="365"/>
      <c r="F209" s="365"/>
      <c r="G209" s="365"/>
      <c r="H209" s="365"/>
      <c r="I209" s="365"/>
      <c r="J209" s="365"/>
      <c r="K209" s="365"/>
      <c r="L209" s="365"/>
      <c r="M209" s="365"/>
      <c r="N209" s="365"/>
    </row>
    <row r="210" spans="1:14" x14ac:dyDescent="0.25">
      <c r="A210" s="76"/>
      <c r="B210" s="76"/>
      <c r="C210" s="76"/>
      <c r="D210" s="76"/>
      <c r="E210" s="365"/>
      <c r="F210" s="365"/>
      <c r="G210" s="365"/>
      <c r="H210" s="365"/>
      <c r="I210" s="365"/>
      <c r="J210" s="365"/>
      <c r="K210" s="365"/>
      <c r="L210" s="365"/>
      <c r="M210" s="365"/>
      <c r="N210" s="365"/>
    </row>
    <row r="211" spans="1:14" x14ac:dyDescent="0.25">
      <c r="A211" s="76"/>
      <c r="B211" s="76"/>
      <c r="C211" s="76"/>
      <c r="D211" s="76"/>
      <c r="E211" s="365"/>
      <c r="F211" s="365"/>
      <c r="G211" s="365"/>
      <c r="H211" s="365"/>
      <c r="I211" s="365"/>
      <c r="J211" s="365"/>
      <c r="K211" s="365"/>
      <c r="L211" s="365"/>
      <c r="M211" s="365"/>
      <c r="N211" s="365"/>
    </row>
    <row r="212" spans="1:14" x14ac:dyDescent="0.25">
      <c r="A212" s="76"/>
      <c r="B212" s="76"/>
      <c r="C212" s="76"/>
      <c r="D212" s="76"/>
      <c r="E212" s="365"/>
      <c r="F212" s="365"/>
      <c r="G212" s="365"/>
      <c r="H212" s="365"/>
      <c r="I212" s="365"/>
      <c r="J212" s="365"/>
      <c r="K212" s="365"/>
      <c r="L212" s="365"/>
      <c r="M212" s="365"/>
      <c r="N212" s="365"/>
    </row>
    <row r="213" spans="1:14" x14ac:dyDescent="0.25">
      <c r="A213" s="76"/>
      <c r="B213" s="76"/>
      <c r="C213" s="76"/>
      <c r="D213" s="76"/>
      <c r="E213" s="365"/>
      <c r="F213" s="365"/>
      <c r="G213" s="365"/>
      <c r="H213" s="365"/>
      <c r="I213" s="365"/>
      <c r="J213" s="365"/>
      <c r="K213" s="365"/>
      <c r="L213" s="365"/>
      <c r="M213" s="365"/>
      <c r="N213" s="365"/>
    </row>
    <row r="214" spans="1:14" x14ac:dyDescent="0.25">
      <c r="A214" s="76"/>
      <c r="B214" s="76"/>
      <c r="C214" s="76"/>
      <c r="D214" s="76"/>
      <c r="E214" s="365"/>
      <c r="F214" s="365"/>
      <c r="G214" s="365"/>
      <c r="H214" s="365"/>
      <c r="I214" s="365"/>
      <c r="J214" s="365"/>
      <c r="K214" s="365"/>
      <c r="L214" s="365"/>
      <c r="M214" s="365"/>
      <c r="N214" s="365"/>
    </row>
    <row r="215" spans="1:14" x14ac:dyDescent="0.25">
      <c r="A215" s="76"/>
      <c r="B215" s="76"/>
      <c r="C215" s="76"/>
      <c r="D215" s="76"/>
      <c r="E215" s="365"/>
      <c r="F215" s="365"/>
      <c r="G215" s="365"/>
      <c r="H215" s="365"/>
      <c r="I215" s="365"/>
      <c r="J215" s="365"/>
      <c r="K215" s="365"/>
      <c r="L215" s="365"/>
      <c r="M215" s="365"/>
      <c r="N215" s="365"/>
    </row>
    <row r="216" spans="1:14" x14ac:dyDescent="0.25">
      <c r="A216" s="76"/>
      <c r="B216" s="76"/>
      <c r="C216" s="76"/>
      <c r="D216" s="76"/>
      <c r="E216" s="365"/>
      <c r="F216" s="365"/>
      <c r="G216" s="365"/>
      <c r="H216" s="365"/>
      <c r="I216" s="365"/>
      <c r="J216" s="365"/>
      <c r="K216" s="365"/>
      <c r="L216" s="365"/>
      <c r="M216" s="365"/>
      <c r="N216" s="365"/>
    </row>
    <row r="217" spans="1:14" x14ac:dyDescent="0.25">
      <c r="A217" s="76"/>
      <c r="B217" s="76"/>
      <c r="C217" s="76"/>
      <c r="D217" s="76"/>
      <c r="E217" s="365"/>
      <c r="F217" s="365"/>
      <c r="G217" s="365"/>
      <c r="H217" s="365"/>
      <c r="I217" s="365"/>
      <c r="J217" s="365"/>
      <c r="K217" s="365"/>
      <c r="L217" s="365"/>
      <c r="M217" s="365"/>
      <c r="N217" s="365"/>
    </row>
    <row r="218" spans="1:14" x14ac:dyDescent="0.25">
      <c r="A218" s="76"/>
      <c r="B218" s="76"/>
      <c r="C218" s="76"/>
      <c r="D218" s="76"/>
      <c r="E218" s="365"/>
      <c r="F218" s="365"/>
      <c r="G218" s="365"/>
      <c r="H218" s="365"/>
      <c r="I218" s="365"/>
      <c r="J218" s="365"/>
      <c r="K218" s="365"/>
      <c r="L218" s="365"/>
      <c r="M218" s="365"/>
      <c r="N218" s="365"/>
    </row>
    <row r="219" spans="1:14" x14ac:dyDescent="0.25">
      <c r="A219" s="76"/>
      <c r="B219" s="76"/>
      <c r="C219" s="76"/>
      <c r="D219" s="76"/>
      <c r="E219" s="365"/>
      <c r="F219" s="365"/>
      <c r="G219" s="365"/>
      <c r="H219" s="365"/>
      <c r="I219" s="365"/>
      <c r="J219" s="365"/>
      <c r="K219" s="365"/>
      <c r="L219" s="365"/>
      <c r="M219" s="365"/>
      <c r="N219" s="365"/>
    </row>
    <row r="220" spans="1:14" x14ac:dyDescent="0.25">
      <c r="A220" s="76"/>
      <c r="B220" s="76"/>
      <c r="C220" s="76"/>
      <c r="D220" s="76"/>
      <c r="E220" s="365"/>
      <c r="F220" s="365"/>
      <c r="G220" s="365"/>
      <c r="H220" s="365"/>
      <c r="I220" s="365"/>
      <c r="J220" s="365"/>
      <c r="K220" s="365"/>
      <c r="L220" s="365"/>
      <c r="M220" s="365"/>
      <c r="N220" s="365"/>
    </row>
    <row r="221" spans="1:14" x14ac:dyDescent="0.25">
      <c r="A221" s="76"/>
      <c r="B221" s="76"/>
      <c r="C221" s="76"/>
      <c r="D221" s="76"/>
      <c r="E221" s="365"/>
      <c r="F221" s="365"/>
      <c r="G221" s="365"/>
      <c r="H221" s="365"/>
      <c r="I221" s="365"/>
      <c r="J221" s="365"/>
      <c r="K221" s="365"/>
      <c r="L221" s="365"/>
      <c r="M221" s="365"/>
      <c r="N221" s="365"/>
    </row>
    <row r="222" spans="1:14" x14ac:dyDescent="0.25">
      <c r="A222" s="76"/>
      <c r="B222" s="76"/>
      <c r="C222" s="76"/>
      <c r="D222" s="76"/>
      <c r="E222" s="365"/>
      <c r="F222" s="365"/>
      <c r="G222" s="365"/>
      <c r="H222" s="365"/>
      <c r="I222" s="365"/>
      <c r="J222" s="365"/>
      <c r="K222" s="365"/>
      <c r="L222" s="365"/>
      <c r="M222" s="365"/>
      <c r="N222" s="365"/>
    </row>
    <row r="223" spans="1:14" x14ac:dyDescent="0.25">
      <c r="A223" s="76"/>
      <c r="B223" s="76"/>
      <c r="C223" s="76"/>
      <c r="D223" s="76"/>
      <c r="E223" s="365"/>
      <c r="F223" s="365"/>
      <c r="G223" s="365"/>
      <c r="H223" s="365"/>
      <c r="I223" s="365"/>
      <c r="J223" s="365"/>
      <c r="K223" s="365"/>
      <c r="L223" s="365"/>
      <c r="M223" s="365"/>
      <c r="N223" s="365"/>
    </row>
    <row r="224" spans="1:14" x14ac:dyDescent="0.25">
      <c r="A224" s="76"/>
      <c r="B224" s="76"/>
      <c r="C224" s="76"/>
      <c r="D224" s="76"/>
      <c r="E224" s="365"/>
      <c r="F224" s="365"/>
      <c r="G224" s="365"/>
      <c r="H224" s="365"/>
      <c r="I224" s="365"/>
      <c r="J224" s="365"/>
      <c r="K224" s="365"/>
      <c r="L224" s="365"/>
      <c r="M224" s="365"/>
      <c r="N224" s="365"/>
    </row>
    <row r="225" spans="1:14" x14ac:dyDescent="0.25">
      <c r="A225" s="76"/>
      <c r="B225" s="76"/>
      <c r="C225" s="76"/>
      <c r="D225" s="76"/>
      <c r="E225" s="365"/>
      <c r="F225" s="365"/>
      <c r="G225" s="365"/>
      <c r="H225" s="365"/>
      <c r="I225" s="365"/>
      <c r="J225" s="365"/>
      <c r="K225" s="365"/>
      <c r="L225" s="365"/>
      <c r="M225" s="365"/>
      <c r="N225" s="365"/>
    </row>
    <row r="226" spans="1:14" x14ac:dyDescent="0.25">
      <c r="A226" s="76"/>
      <c r="B226" s="76"/>
      <c r="C226" s="76"/>
      <c r="D226" s="76"/>
      <c r="E226" s="365"/>
      <c r="F226" s="365"/>
      <c r="G226" s="365"/>
      <c r="H226" s="365"/>
      <c r="I226" s="365"/>
      <c r="J226" s="365"/>
      <c r="K226" s="365"/>
      <c r="L226" s="365"/>
      <c r="M226" s="365"/>
      <c r="N226" s="365"/>
    </row>
    <row r="227" spans="1:14" x14ac:dyDescent="0.25">
      <c r="A227" s="76"/>
      <c r="B227" s="76"/>
      <c r="C227" s="76"/>
      <c r="D227" s="76"/>
      <c r="E227" s="365"/>
      <c r="F227" s="365"/>
      <c r="G227" s="365"/>
      <c r="H227" s="365"/>
      <c r="I227" s="365"/>
      <c r="J227" s="365"/>
      <c r="K227" s="365"/>
      <c r="L227" s="365"/>
      <c r="M227" s="365"/>
      <c r="N227" s="365"/>
    </row>
    <row r="228" spans="1:14" x14ac:dyDescent="0.25">
      <c r="A228" s="76"/>
      <c r="B228" s="76"/>
      <c r="C228" s="76"/>
      <c r="D228" s="76"/>
      <c r="E228" s="365"/>
      <c r="F228" s="365"/>
      <c r="G228" s="365"/>
      <c r="H228" s="365"/>
      <c r="I228" s="365"/>
      <c r="J228" s="365"/>
      <c r="K228" s="365"/>
      <c r="L228" s="365"/>
      <c r="M228" s="365"/>
      <c r="N228" s="365"/>
    </row>
    <row r="229" spans="1:14" x14ac:dyDescent="0.25">
      <c r="A229" s="76"/>
      <c r="B229" s="76"/>
      <c r="C229" s="76"/>
      <c r="D229" s="76"/>
      <c r="E229" s="365"/>
      <c r="F229" s="365"/>
      <c r="G229" s="365"/>
      <c r="H229" s="365"/>
      <c r="I229" s="365"/>
      <c r="J229" s="365"/>
      <c r="K229" s="365"/>
      <c r="L229" s="365"/>
      <c r="M229" s="365"/>
      <c r="N229" s="365"/>
    </row>
    <row r="230" spans="1:14" x14ac:dyDescent="0.25">
      <c r="A230" s="76"/>
      <c r="B230" s="76"/>
      <c r="C230" s="76"/>
      <c r="D230" s="76"/>
      <c r="E230" s="365"/>
      <c r="F230" s="365"/>
      <c r="G230" s="365"/>
      <c r="H230" s="365"/>
      <c r="I230" s="365"/>
      <c r="J230" s="365"/>
      <c r="K230" s="365"/>
      <c r="L230" s="365"/>
      <c r="M230" s="365"/>
      <c r="N230" s="365"/>
    </row>
    <row r="231" spans="1:14" x14ac:dyDescent="0.25">
      <c r="A231" s="76"/>
      <c r="B231" s="76"/>
      <c r="C231" s="76"/>
      <c r="D231" s="76"/>
      <c r="E231" s="365"/>
      <c r="F231" s="365"/>
      <c r="G231" s="365"/>
      <c r="H231" s="365"/>
      <c r="I231" s="365"/>
      <c r="J231" s="365"/>
      <c r="K231" s="365"/>
      <c r="L231" s="365"/>
      <c r="M231" s="365"/>
      <c r="N231" s="365"/>
    </row>
    <row r="232" spans="1:14" x14ac:dyDescent="0.25">
      <c r="A232" s="76"/>
      <c r="B232" s="76"/>
      <c r="C232" s="76"/>
      <c r="D232" s="76"/>
      <c r="E232" s="365"/>
      <c r="F232" s="365"/>
      <c r="G232" s="365"/>
      <c r="H232" s="365"/>
      <c r="I232" s="365"/>
      <c r="J232" s="365"/>
      <c r="K232" s="365"/>
      <c r="L232" s="365"/>
      <c r="M232" s="365"/>
      <c r="N232" s="365"/>
    </row>
    <row r="233" spans="1:14" x14ac:dyDescent="0.25">
      <c r="A233" s="76"/>
      <c r="B233" s="76"/>
      <c r="C233" s="76"/>
      <c r="D233" s="76"/>
      <c r="E233" s="365"/>
      <c r="F233" s="365"/>
      <c r="G233" s="365"/>
      <c r="H233" s="365"/>
      <c r="I233" s="365"/>
      <c r="J233" s="365"/>
      <c r="K233" s="365"/>
      <c r="L233" s="365"/>
      <c r="M233" s="365"/>
      <c r="N233" s="365"/>
    </row>
    <row r="234" spans="1:14" x14ac:dyDescent="0.25">
      <c r="A234" s="76"/>
      <c r="B234" s="76"/>
      <c r="C234" s="76"/>
      <c r="D234" s="76"/>
      <c r="E234" s="365"/>
      <c r="F234" s="365"/>
      <c r="G234" s="365"/>
      <c r="H234" s="365"/>
      <c r="I234" s="365"/>
      <c r="J234" s="365"/>
      <c r="K234" s="365"/>
      <c r="L234" s="365"/>
      <c r="M234" s="365"/>
      <c r="N234" s="365"/>
    </row>
    <row r="235" spans="1:14" x14ac:dyDescent="0.25">
      <c r="A235" s="76"/>
      <c r="B235" s="76"/>
      <c r="C235" s="76"/>
      <c r="D235" s="76"/>
      <c r="E235" s="365"/>
      <c r="F235" s="365"/>
      <c r="G235" s="365"/>
      <c r="H235" s="365"/>
      <c r="I235" s="365"/>
      <c r="J235" s="365"/>
      <c r="K235" s="365"/>
      <c r="L235" s="365"/>
      <c r="M235" s="365"/>
      <c r="N235" s="365"/>
    </row>
    <row r="236" spans="1:14" x14ac:dyDescent="0.25">
      <c r="A236" s="76"/>
      <c r="B236" s="76"/>
      <c r="C236" s="76"/>
      <c r="D236" s="76"/>
      <c r="E236" s="365"/>
      <c r="F236" s="365"/>
      <c r="G236" s="365"/>
      <c r="H236" s="365"/>
      <c r="I236" s="365"/>
      <c r="J236" s="365"/>
      <c r="K236" s="365"/>
      <c r="L236" s="365"/>
      <c r="M236" s="365"/>
      <c r="N236" s="365"/>
    </row>
    <row r="237" spans="1:14" x14ac:dyDescent="0.25">
      <c r="A237" s="76"/>
      <c r="B237" s="76"/>
      <c r="C237" s="76"/>
      <c r="D237" s="76"/>
      <c r="E237" s="365"/>
      <c r="F237" s="365"/>
      <c r="G237" s="365"/>
      <c r="H237" s="365"/>
      <c r="I237" s="365"/>
      <c r="J237" s="365"/>
      <c r="K237" s="365"/>
      <c r="L237" s="365"/>
      <c r="M237" s="365"/>
      <c r="N237" s="365"/>
    </row>
    <row r="238" spans="1:14" x14ac:dyDescent="0.25">
      <c r="A238" s="76"/>
      <c r="B238" s="76"/>
      <c r="C238" s="76"/>
      <c r="D238" s="76"/>
      <c r="E238" s="365"/>
      <c r="F238" s="365"/>
      <c r="G238" s="365"/>
      <c r="H238" s="365"/>
      <c r="I238" s="365"/>
      <c r="J238" s="365"/>
      <c r="K238" s="365"/>
      <c r="L238" s="365"/>
      <c r="M238" s="365"/>
      <c r="N238" s="365"/>
    </row>
    <row r="239" spans="1:14" x14ac:dyDescent="0.25">
      <c r="A239" s="76"/>
      <c r="B239" s="76"/>
      <c r="C239" s="76"/>
      <c r="D239" s="76"/>
      <c r="E239" s="365"/>
      <c r="F239" s="365"/>
      <c r="G239" s="365"/>
      <c r="H239" s="365"/>
      <c r="I239" s="365"/>
      <c r="J239" s="365"/>
      <c r="K239" s="365"/>
      <c r="L239" s="365"/>
      <c r="M239" s="365"/>
      <c r="N239" s="365"/>
    </row>
    <row r="240" spans="1:14" x14ac:dyDescent="0.25">
      <c r="A240" s="76"/>
      <c r="B240" s="76"/>
      <c r="C240" s="76"/>
      <c r="D240" s="76"/>
      <c r="E240" s="365"/>
      <c r="F240" s="365"/>
      <c r="G240" s="365"/>
      <c r="H240" s="365"/>
      <c r="I240" s="365"/>
      <c r="J240" s="365"/>
      <c r="K240" s="365"/>
      <c r="L240" s="365"/>
      <c r="M240" s="365"/>
      <c r="N240" s="365"/>
    </row>
    <row r="241" spans="1:14" x14ac:dyDescent="0.25">
      <c r="A241" s="76"/>
      <c r="B241" s="76"/>
      <c r="C241" s="76"/>
      <c r="D241" s="76"/>
      <c r="E241" s="365"/>
      <c r="F241" s="365"/>
      <c r="G241" s="365"/>
      <c r="H241" s="365"/>
      <c r="I241" s="365"/>
      <c r="J241" s="365"/>
      <c r="K241" s="365"/>
      <c r="L241" s="365"/>
      <c r="M241" s="365"/>
      <c r="N241" s="365"/>
    </row>
    <row r="242" spans="1:14" x14ac:dyDescent="0.25">
      <c r="A242" s="76"/>
      <c r="B242" s="76"/>
      <c r="C242" s="76"/>
      <c r="D242" s="76"/>
      <c r="E242" s="365"/>
      <c r="F242" s="365"/>
      <c r="G242" s="365"/>
      <c r="H242" s="365"/>
      <c r="I242" s="365"/>
      <c r="J242" s="365"/>
      <c r="K242" s="365"/>
      <c r="L242" s="365"/>
      <c r="M242" s="365"/>
      <c r="N242" s="365"/>
    </row>
    <row r="243" spans="1:14" x14ac:dyDescent="0.25">
      <c r="A243" s="76"/>
      <c r="B243" s="76"/>
      <c r="C243" s="76"/>
      <c r="D243" s="76"/>
      <c r="E243" s="365"/>
      <c r="F243" s="365"/>
      <c r="G243" s="365"/>
      <c r="H243" s="365"/>
      <c r="I243" s="365"/>
      <c r="J243" s="365"/>
      <c r="K243" s="365"/>
      <c r="L243" s="365"/>
      <c r="M243" s="365"/>
      <c r="N243" s="365"/>
    </row>
    <row r="244" spans="1:14" x14ac:dyDescent="0.25">
      <c r="A244" s="76"/>
      <c r="B244" s="76"/>
      <c r="C244" s="76"/>
      <c r="D244" s="76"/>
      <c r="E244" s="365"/>
      <c r="F244" s="365"/>
      <c r="G244" s="365"/>
      <c r="H244" s="365"/>
      <c r="I244" s="365"/>
      <c r="J244" s="365"/>
      <c r="K244" s="365"/>
      <c r="L244" s="365"/>
      <c r="M244" s="365"/>
      <c r="N244" s="365"/>
    </row>
    <row r="245" spans="1:14" x14ac:dyDescent="0.25">
      <c r="A245" s="76"/>
      <c r="B245" s="76"/>
      <c r="C245" s="76"/>
      <c r="D245" s="76"/>
      <c r="E245" s="365"/>
      <c r="F245" s="365"/>
      <c r="G245" s="365"/>
      <c r="H245" s="365"/>
      <c r="I245" s="365"/>
      <c r="J245" s="365"/>
      <c r="K245" s="365"/>
      <c r="L245" s="365"/>
      <c r="M245" s="365"/>
      <c r="N245" s="365"/>
    </row>
    <row r="246" spans="1:14" x14ac:dyDescent="0.25">
      <c r="A246" s="76"/>
      <c r="B246" s="76"/>
      <c r="C246" s="76"/>
      <c r="D246" s="76"/>
      <c r="E246" s="365"/>
      <c r="F246" s="365"/>
      <c r="G246" s="365"/>
      <c r="H246" s="365"/>
      <c r="I246" s="365"/>
      <c r="J246" s="365"/>
      <c r="K246" s="365"/>
      <c r="L246" s="365"/>
      <c r="M246" s="365"/>
      <c r="N246" s="365"/>
    </row>
    <row r="247" spans="1:14" x14ac:dyDescent="0.25">
      <c r="A247" s="76"/>
      <c r="B247" s="76"/>
      <c r="C247" s="76"/>
      <c r="D247" s="76"/>
      <c r="E247" s="365"/>
      <c r="F247" s="365"/>
      <c r="G247" s="365"/>
      <c r="H247" s="365"/>
      <c r="I247" s="365"/>
      <c r="J247" s="365"/>
      <c r="K247" s="365"/>
      <c r="L247" s="365"/>
      <c r="M247" s="365"/>
      <c r="N247" s="365"/>
    </row>
    <row r="248" spans="1:14" x14ac:dyDescent="0.25">
      <c r="A248" s="76"/>
      <c r="B248" s="76"/>
      <c r="C248" s="76"/>
      <c r="D248" s="76"/>
      <c r="E248" s="365"/>
      <c r="F248" s="365"/>
      <c r="G248" s="365"/>
      <c r="H248" s="365"/>
      <c r="I248" s="365"/>
      <c r="J248" s="365"/>
      <c r="K248" s="365"/>
      <c r="L248" s="365"/>
      <c r="M248" s="365"/>
      <c r="N248" s="365"/>
    </row>
    <row r="249" spans="1:14" x14ac:dyDescent="0.25">
      <c r="A249" s="76"/>
      <c r="B249" s="76"/>
      <c r="C249" s="76"/>
      <c r="D249" s="76"/>
      <c r="E249" s="365"/>
      <c r="F249" s="365"/>
      <c r="G249" s="365"/>
      <c r="H249" s="365"/>
      <c r="I249" s="365"/>
      <c r="J249" s="365"/>
      <c r="K249" s="365"/>
      <c r="L249" s="365"/>
      <c r="M249" s="365"/>
      <c r="N249" s="365"/>
    </row>
    <row r="250" spans="1:14" x14ac:dyDescent="0.25">
      <c r="A250" s="76"/>
      <c r="B250" s="76"/>
      <c r="C250" s="76"/>
      <c r="D250" s="76"/>
      <c r="E250" s="365"/>
      <c r="F250" s="365"/>
      <c r="G250" s="365"/>
      <c r="H250" s="365"/>
      <c r="I250" s="365"/>
      <c r="J250" s="365"/>
      <c r="K250" s="365"/>
      <c r="L250" s="365"/>
      <c r="M250" s="365"/>
      <c r="N250" s="365"/>
    </row>
    <row r="251" spans="1:14" x14ac:dyDescent="0.25">
      <c r="A251" s="76"/>
      <c r="B251" s="76"/>
      <c r="C251" s="76"/>
      <c r="D251" s="76"/>
      <c r="E251" s="365"/>
      <c r="F251" s="365"/>
      <c r="G251" s="365"/>
      <c r="H251" s="365"/>
      <c r="I251" s="365"/>
      <c r="J251" s="365"/>
      <c r="K251" s="365"/>
      <c r="L251" s="365"/>
      <c r="M251" s="365"/>
      <c r="N251" s="365"/>
    </row>
    <row r="252" spans="1:14" x14ac:dyDescent="0.25">
      <c r="A252" s="76"/>
      <c r="B252" s="76"/>
      <c r="C252" s="76"/>
      <c r="D252" s="76"/>
      <c r="E252" s="365"/>
      <c r="F252" s="365"/>
      <c r="G252" s="365"/>
      <c r="H252" s="365"/>
      <c r="I252" s="365"/>
      <c r="J252" s="365"/>
      <c r="K252" s="365"/>
      <c r="L252" s="365"/>
      <c r="M252" s="365"/>
      <c r="N252" s="365"/>
    </row>
    <row r="253" spans="1:14" x14ac:dyDescent="0.25">
      <c r="A253" s="76"/>
      <c r="B253" s="76"/>
      <c r="C253" s="76"/>
      <c r="D253" s="76"/>
      <c r="E253" s="365"/>
      <c r="F253" s="365"/>
      <c r="G253" s="365"/>
      <c r="H253" s="365"/>
      <c r="I253" s="365"/>
      <c r="J253" s="365"/>
      <c r="K253" s="365"/>
      <c r="L253" s="365"/>
      <c r="M253" s="365"/>
      <c r="N253" s="365"/>
    </row>
    <row r="254" spans="1:14" x14ac:dyDescent="0.25">
      <c r="A254" s="76"/>
      <c r="B254" s="76"/>
      <c r="C254" s="76"/>
      <c r="D254" s="76"/>
      <c r="E254" s="365"/>
      <c r="F254" s="365"/>
      <c r="G254" s="365"/>
      <c r="H254" s="365"/>
      <c r="I254" s="365"/>
      <c r="J254" s="365"/>
      <c r="K254" s="365"/>
      <c r="L254" s="365"/>
      <c r="M254" s="365"/>
      <c r="N254" s="365"/>
    </row>
    <row r="255" spans="1:14" x14ac:dyDescent="0.25">
      <c r="A255" s="76"/>
      <c r="B255" s="76"/>
      <c r="C255" s="76"/>
      <c r="D255" s="76"/>
      <c r="E255" s="365"/>
      <c r="F255" s="365"/>
      <c r="G255" s="365"/>
      <c r="H255" s="365"/>
      <c r="I255" s="365"/>
      <c r="J255" s="365"/>
      <c r="K255" s="365"/>
      <c r="L255" s="365"/>
      <c r="M255" s="365"/>
      <c r="N255" s="365"/>
    </row>
    <row r="256" spans="1:14" x14ac:dyDescent="0.25">
      <c r="A256" s="76"/>
      <c r="B256" s="76"/>
      <c r="C256" s="76"/>
      <c r="D256" s="76"/>
      <c r="E256" s="365"/>
      <c r="F256" s="365"/>
      <c r="G256" s="365"/>
      <c r="H256" s="365"/>
      <c r="I256" s="365"/>
      <c r="J256" s="365"/>
      <c r="K256" s="365"/>
      <c r="L256" s="365"/>
      <c r="M256" s="365"/>
      <c r="N256" s="365"/>
    </row>
    <row r="257" spans="1:14" x14ac:dyDescent="0.25">
      <c r="A257" s="76"/>
      <c r="B257" s="76"/>
      <c r="C257" s="76"/>
      <c r="D257" s="76"/>
      <c r="E257" s="365"/>
      <c r="F257" s="365"/>
      <c r="G257" s="365"/>
      <c r="H257" s="365"/>
      <c r="I257" s="365"/>
      <c r="J257" s="365"/>
      <c r="K257" s="365"/>
      <c r="L257" s="365"/>
      <c r="M257" s="365"/>
      <c r="N257" s="365"/>
    </row>
    <row r="258" spans="1:14" x14ac:dyDescent="0.25">
      <c r="A258" s="76"/>
      <c r="B258" s="76"/>
      <c r="C258" s="76"/>
      <c r="D258" s="76"/>
      <c r="E258" s="365"/>
      <c r="F258" s="365"/>
      <c r="G258" s="365"/>
      <c r="H258" s="365"/>
      <c r="I258" s="365"/>
      <c r="J258" s="365"/>
      <c r="K258" s="365"/>
      <c r="L258" s="365"/>
      <c r="M258" s="365"/>
      <c r="N258" s="365"/>
    </row>
    <row r="259" spans="1:14" x14ac:dyDescent="0.25">
      <c r="A259" s="76"/>
      <c r="B259" s="76"/>
      <c r="C259" s="76"/>
      <c r="D259" s="76"/>
      <c r="E259" s="365"/>
      <c r="F259" s="365"/>
      <c r="G259" s="365"/>
      <c r="H259" s="365"/>
      <c r="I259" s="365"/>
      <c r="J259" s="365"/>
      <c r="K259" s="365"/>
      <c r="L259" s="365"/>
      <c r="M259" s="365"/>
      <c r="N259" s="365"/>
    </row>
    <row r="260" spans="1:14" x14ac:dyDescent="0.25">
      <c r="A260" s="76"/>
      <c r="B260" s="76"/>
      <c r="C260" s="76"/>
      <c r="D260" s="76"/>
      <c r="E260" s="365"/>
      <c r="F260" s="365"/>
      <c r="G260" s="365"/>
      <c r="H260" s="365"/>
      <c r="I260" s="365"/>
      <c r="J260" s="365"/>
      <c r="K260" s="365"/>
      <c r="L260" s="365"/>
      <c r="M260" s="365"/>
      <c r="N260" s="365"/>
    </row>
    <row r="261" spans="1:14" x14ac:dyDescent="0.25">
      <c r="A261" s="76"/>
      <c r="B261" s="76"/>
      <c r="C261" s="76"/>
      <c r="D261" s="76"/>
      <c r="E261" s="365"/>
      <c r="F261" s="365"/>
      <c r="G261" s="365"/>
      <c r="H261" s="365"/>
      <c r="I261" s="365"/>
      <c r="J261" s="365"/>
      <c r="K261" s="365"/>
      <c r="L261" s="365"/>
      <c r="M261" s="365"/>
      <c r="N261" s="365"/>
    </row>
    <row r="262" spans="1:14" x14ac:dyDescent="0.25">
      <c r="A262" s="76"/>
      <c r="B262" s="76"/>
      <c r="C262" s="76"/>
      <c r="D262" s="76"/>
      <c r="E262" s="365"/>
      <c r="F262" s="365"/>
      <c r="G262" s="365"/>
      <c r="H262" s="365"/>
      <c r="I262" s="365"/>
      <c r="J262" s="365"/>
      <c r="K262" s="365"/>
      <c r="L262" s="365"/>
      <c r="M262" s="365"/>
      <c r="N262" s="365"/>
    </row>
    <row r="263" spans="1:14" x14ac:dyDescent="0.25">
      <c r="A263" s="76"/>
      <c r="B263" s="76"/>
      <c r="C263" s="76"/>
      <c r="D263" s="76"/>
      <c r="E263" s="365"/>
      <c r="F263" s="365"/>
      <c r="G263" s="365"/>
      <c r="H263" s="365"/>
      <c r="I263" s="365"/>
      <c r="J263" s="365"/>
      <c r="K263" s="365"/>
      <c r="L263" s="365"/>
      <c r="M263" s="365"/>
      <c r="N263" s="365"/>
    </row>
    <row r="264" spans="1:14" x14ac:dyDescent="0.25">
      <c r="A264" s="76"/>
      <c r="B264" s="76"/>
      <c r="C264" s="76"/>
      <c r="D264" s="76"/>
      <c r="E264" s="365"/>
      <c r="F264" s="365"/>
      <c r="G264" s="365"/>
      <c r="H264" s="365"/>
      <c r="I264" s="365"/>
      <c r="J264" s="365"/>
      <c r="K264" s="365"/>
      <c r="L264" s="365"/>
      <c r="M264" s="365"/>
      <c r="N264" s="365"/>
    </row>
    <row r="265" spans="1:14" x14ac:dyDescent="0.25">
      <c r="A265" s="76"/>
      <c r="B265" s="76"/>
      <c r="C265" s="76"/>
      <c r="D265" s="76"/>
      <c r="E265" s="365"/>
      <c r="F265" s="365"/>
      <c r="G265" s="365"/>
      <c r="H265" s="365"/>
      <c r="I265" s="365"/>
      <c r="J265" s="365"/>
      <c r="K265" s="365"/>
      <c r="L265" s="365"/>
      <c r="M265" s="365"/>
      <c r="N265" s="365"/>
    </row>
    <row r="266" spans="1:14" x14ac:dyDescent="0.25">
      <c r="A266" s="76"/>
      <c r="B266" s="76"/>
      <c r="C266" s="76"/>
      <c r="D266" s="76"/>
      <c r="E266" s="365"/>
      <c r="F266" s="365"/>
      <c r="G266" s="365"/>
      <c r="H266" s="365"/>
      <c r="I266" s="365"/>
      <c r="J266" s="365"/>
      <c r="K266" s="365"/>
      <c r="L266" s="365"/>
      <c r="M266" s="365"/>
      <c r="N266" s="365"/>
    </row>
    <row r="267" spans="1:14" x14ac:dyDescent="0.25">
      <c r="A267" s="76"/>
      <c r="B267" s="76"/>
      <c r="C267" s="76"/>
      <c r="D267" s="76"/>
      <c r="E267" s="365"/>
      <c r="F267" s="365"/>
      <c r="G267" s="365"/>
      <c r="H267" s="365"/>
      <c r="I267" s="365"/>
      <c r="J267" s="365"/>
      <c r="K267" s="365"/>
      <c r="L267" s="365"/>
      <c r="M267" s="365"/>
      <c r="N267" s="365"/>
    </row>
    <row r="268" spans="1:14" x14ac:dyDescent="0.25">
      <c r="A268" s="76"/>
      <c r="B268" s="76"/>
      <c r="C268" s="76"/>
      <c r="D268" s="76"/>
      <c r="E268" s="365"/>
      <c r="F268" s="365"/>
      <c r="G268" s="365"/>
      <c r="H268" s="365"/>
      <c r="I268" s="365"/>
      <c r="J268" s="365"/>
      <c r="K268" s="365"/>
      <c r="L268" s="365"/>
      <c r="M268" s="365"/>
      <c r="N268" s="365"/>
    </row>
    <row r="269" spans="1:14" x14ac:dyDescent="0.25">
      <c r="A269" s="76"/>
      <c r="B269" s="76"/>
      <c r="C269" s="76"/>
      <c r="D269" s="76"/>
      <c r="E269" s="365"/>
      <c r="F269" s="365"/>
      <c r="G269" s="365"/>
      <c r="H269" s="365"/>
      <c r="I269" s="365"/>
      <c r="J269" s="365"/>
      <c r="K269" s="365"/>
      <c r="L269" s="365"/>
      <c r="M269" s="365"/>
      <c r="N269" s="365"/>
    </row>
    <row r="270" spans="1:14" x14ac:dyDescent="0.25">
      <c r="A270" s="76"/>
      <c r="B270" s="76"/>
      <c r="C270" s="76"/>
      <c r="D270" s="76"/>
      <c r="E270" s="365"/>
      <c r="F270" s="365"/>
      <c r="G270" s="365"/>
      <c r="H270" s="365"/>
      <c r="I270" s="365"/>
      <c r="J270" s="365"/>
      <c r="K270" s="365"/>
      <c r="L270" s="365"/>
      <c r="M270" s="365"/>
      <c r="N270" s="365"/>
    </row>
    <row r="271" spans="1:14" x14ac:dyDescent="0.25">
      <c r="A271" s="76"/>
      <c r="B271" s="76"/>
      <c r="C271" s="76"/>
      <c r="D271" s="76"/>
      <c r="E271" s="365"/>
      <c r="F271" s="365"/>
      <c r="G271" s="365"/>
      <c r="H271" s="365"/>
      <c r="I271" s="365"/>
      <c r="J271" s="365"/>
      <c r="K271" s="365"/>
      <c r="L271" s="365"/>
      <c r="M271" s="365"/>
      <c r="N271" s="365"/>
    </row>
    <row r="272" spans="1:14" x14ac:dyDescent="0.25">
      <c r="A272" s="76"/>
      <c r="B272" s="76"/>
      <c r="C272" s="76"/>
      <c r="D272" s="76"/>
      <c r="E272" s="365"/>
      <c r="F272" s="365"/>
      <c r="G272" s="365"/>
      <c r="H272" s="365"/>
      <c r="I272" s="365"/>
      <c r="J272" s="365"/>
      <c r="K272" s="365"/>
      <c r="L272" s="365"/>
      <c r="M272" s="365"/>
      <c r="N272" s="365"/>
    </row>
    <row r="273" spans="1:14" x14ac:dyDescent="0.25">
      <c r="A273" s="76"/>
      <c r="B273" s="76"/>
      <c r="C273" s="76"/>
      <c r="D273" s="76"/>
      <c r="E273" s="365"/>
      <c r="F273" s="365"/>
      <c r="G273" s="365"/>
      <c r="H273" s="365"/>
      <c r="I273" s="365"/>
      <c r="J273" s="365"/>
      <c r="K273" s="365"/>
      <c r="L273" s="365"/>
      <c r="M273" s="365"/>
      <c r="N273" s="365"/>
    </row>
    <row r="274" spans="1:14" x14ac:dyDescent="0.25">
      <c r="A274" s="76"/>
      <c r="B274" s="76"/>
      <c r="C274" s="76"/>
      <c r="D274" s="76"/>
      <c r="E274" s="365"/>
      <c r="F274" s="365"/>
      <c r="G274" s="365"/>
      <c r="H274" s="365"/>
      <c r="I274" s="365"/>
      <c r="J274" s="365"/>
      <c r="K274" s="365"/>
      <c r="L274" s="365"/>
      <c r="M274" s="365"/>
      <c r="N274" s="365"/>
    </row>
    <row r="275" spans="1:14" x14ac:dyDescent="0.25">
      <c r="A275" s="76"/>
      <c r="B275" s="76"/>
      <c r="C275" s="76"/>
      <c r="D275" s="76"/>
      <c r="E275" s="365"/>
      <c r="F275" s="365"/>
      <c r="G275" s="365"/>
      <c r="H275" s="365"/>
      <c r="I275" s="365"/>
      <c r="J275" s="365"/>
      <c r="K275" s="365"/>
      <c r="L275" s="365"/>
      <c r="M275" s="365"/>
      <c r="N275" s="365"/>
    </row>
    <row r="276" spans="1:14" x14ac:dyDescent="0.25">
      <c r="A276" s="76"/>
      <c r="B276" s="76"/>
      <c r="C276" s="76"/>
      <c r="D276" s="76"/>
      <c r="E276" s="365"/>
      <c r="F276" s="365"/>
      <c r="G276" s="365"/>
      <c r="H276" s="365"/>
      <c r="I276" s="365"/>
      <c r="J276" s="365"/>
      <c r="K276" s="365"/>
      <c r="L276" s="365"/>
      <c r="M276" s="365"/>
      <c r="N276" s="365"/>
    </row>
    <row r="277" spans="1:14" x14ac:dyDescent="0.25">
      <c r="A277" s="76"/>
      <c r="B277" s="76"/>
      <c r="C277" s="76"/>
      <c r="D277" s="76"/>
      <c r="E277" s="365"/>
      <c r="F277" s="365"/>
      <c r="G277" s="365"/>
      <c r="H277" s="365"/>
      <c r="I277" s="365"/>
      <c r="J277" s="365"/>
      <c r="K277" s="365"/>
      <c r="L277" s="365"/>
      <c r="M277" s="365"/>
      <c r="N277" s="365"/>
    </row>
    <row r="278" spans="1:14" x14ac:dyDescent="0.25">
      <c r="A278" s="76"/>
      <c r="B278" s="76"/>
      <c r="C278" s="76"/>
      <c r="D278" s="76"/>
      <c r="E278" s="365"/>
      <c r="F278" s="365"/>
      <c r="G278" s="365"/>
      <c r="H278" s="365"/>
      <c r="I278" s="365"/>
      <c r="J278" s="365"/>
      <c r="K278" s="365"/>
      <c r="L278" s="365"/>
      <c r="M278" s="365"/>
      <c r="N278" s="365"/>
    </row>
    <row r="279" spans="1:14" x14ac:dyDescent="0.25">
      <c r="A279" s="76"/>
      <c r="B279" s="76"/>
      <c r="C279" s="76"/>
      <c r="D279" s="76"/>
      <c r="E279" s="365"/>
      <c r="F279" s="365"/>
      <c r="G279" s="365"/>
      <c r="H279" s="365"/>
      <c r="I279" s="365"/>
      <c r="J279" s="365"/>
      <c r="K279" s="365"/>
      <c r="L279" s="365"/>
      <c r="M279" s="365"/>
      <c r="N279" s="365"/>
    </row>
    <row r="280" spans="1:14" x14ac:dyDescent="0.25">
      <c r="A280" s="76"/>
      <c r="B280" s="76"/>
      <c r="C280" s="76"/>
      <c r="D280" s="76"/>
      <c r="E280" s="365"/>
      <c r="F280" s="365"/>
      <c r="G280" s="365"/>
      <c r="H280" s="365"/>
      <c r="I280" s="365"/>
      <c r="J280" s="365"/>
      <c r="K280" s="365"/>
      <c r="L280" s="365"/>
      <c r="M280" s="365"/>
      <c r="N280" s="365"/>
    </row>
    <row r="281" spans="1:14" x14ac:dyDescent="0.25">
      <c r="A281" s="76"/>
      <c r="B281" s="76"/>
      <c r="C281" s="76"/>
      <c r="D281" s="76"/>
      <c r="E281" s="365"/>
      <c r="F281" s="365"/>
      <c r="G281" s="365"/>
      <c r="H281" s="365"/>
      <c r="I281" s="365"/>
      <c r="J281" s="365"/>
      <c r="K281" s="365"/>
      <c r="L281" s="365"/>
      <c r="M281" s="365"/>
      <c r="N281" s="365"/>
    </row>
    <row r="282" spans="1:14" x14ac:dyDescent="0.25">
      <c r="A282" s="76"/>
      <c r="B282" s="76"/>
      <c r="C282" s="76"/>
      <c r="D282" s="76"/>
      <c r="E282" s="365"/>
      <c r="F282" s="365"/>
      <c r="G282" s="365"/>
      <c r="H282" s="365"/>
      <c r="I282" s="365"/>
      <c r="J282" s="365"/>
      <c r="K282" s="365"/>
      <c r="L282" s="365"/>
      <c r="M282" s="365"/>
      <c r="N282" s="365"/>
    </row>
    <row r="283" spans="1:14" x14ac:dyDescent="0.25">
      <c r="A283" s="76"/>
      <c r="B283" s="76"/>
      <c r="C283" s="76"/>
      <c r="D283" s="76"/>
      <c r="E283" s="365"/>
      <c r="F283" s="365"/>
      <c r="G283" s="365"/>
      <c r="H283" s="365"/>
      <c r="I283" s="365"/>
      <c r="J283" s="365"/>
      <c r="K283" s="365"/>
      <c r="L283" s="365"/>
      <c r="M283" s="365"/>
      <c r="N283" s="365"/>
    </row>
    <row r="284" spans="1:14" x14ac:dyDescent="0.25">
      <c r="A284" s="76"/>
      <c r="B284" s="76"/>
      <c r="C284" s="76"/>
      <c r="D284" s="76"/>
      <c r="E284" s="365"/>
      <c r="F284" s="365"/>
      <c r="G284" s="365"/>
      <c r="H284" s="365"/>
      <c r="I284" s="365"/>
      <c r="J284" s="365"/>
      <c r="K284" s="365"/>
      <c r="L284" s="365"/>
      <c r="M284" s="365"/>
      <c r="N284" s="365"/>
    </row>
    <row r="285" spans="1:14" x14ac:dyDescent="0.25">
      <c r="A285" s="76"/>
      <c r="B285" s="76"/>
      <c r="C285" s="76"/>
      <c r="D285" s="76"/>
      <c r="E285" s="365"/>
      <c r="F285" s="365"/>
      <c r="G285" s="365"/>
      <c r="H285" s="365"/>
      <c r="I285" s="365"/>
      <c r="J285" s="365"/>
      <c r="K285" s="365"/>
      <c r="L285" s="365"/>
      <c r="M285" s="365"/>
      <c r="N285" s="365"/>
    </row>
    <row r="286" spans="1:14" x14ac:dyDescent="0.25">
      <c r="A286" s="76"/>
      <c r="B286" s="76"/>
      <c r="C286" s="76"/>
      <c r="D286" s="76"/>
      <c r="E286" s="365"/>
      <c r="F286" s="365"/>
      <c r="G286" s="365"/>
      <c r="H286" s="365"/>
      <c r="I286" s="365"/>
      <c r="J286" s="365"/>
      <c r="K286" s="365"/>
      <c r="L286" s="365"/>
      <c r="M286" s="365"/>
      <c r="N286" s="365"/>
    </row>
    <row r="287" spans="1:14" x14ac:dyDescent="0.25">
      <c r="A287" s="76"/>
      <c r="B287" s="76"/>
      <c r="C287" s="76"/>
      <c r="D287" s="76"/>
      <c r="E287" s="365"/>
      <c r="F287" s="365"/>
      <c r="G287" s="365"/>
      <c r="H287" s="365"/>
      <c r="I287" s="365"/>
      <c r="J287" s="365"/>
      <c r="K287" s="365"/>
      <c r="L287" s="365"/>
      <c r="M287" s="365"/>
      <c r="N287" s="365"/>
    </row>
    <row r="288" spans="1:14" x14ac:dyDescent="0.25">
      <c r="A288" s="76"/>
      <c r="B288" s="76"/>
      <c r="C288" s="76"/>
      <c r="D288" s="76"/>
      <c r="E288" s="365"/>
      <c r="F288" s="365"/>
      <c r="G288" s="365"/>
      <c r="H288" s="365"/>
      <c r="I288" s="365"/>
      <c r="J288" s="365"/>
      <c r="K288" s="365"/>
      <c r="L288" s="365"/>
      <c r="M288" s="365"/>
      <c r="N288" s="365"/>
    </row>
    <row r="289" spans="1:14" x14ac:dyDescent="0.25">
      <c r="A289" s="76"/>
      <c r="B289" s="76"/>
      <c r="C289" s="76"/>
      <c r="D289" s="76"/>
      <c r="E289" s="365"/>
      <c r="F289" s="365"/>
      <c r="G289" s="365"/>
      <c r="H289" s="365"/>
      <c r="I289" s="365"/>
      <c r="J289" s="365"/>
      <c r="K289" s="365"/>
      <c r="L289" s="365"/>
      <c r="M289" s="365"/>
      <c r="N289" s="365"/>
    </row>
    <row r="290" spans="1:14" x14ac:dyDescent="0.25">
      <c r="A290" s="76"/>
      <c r="B290" s="76"/>
      <c r="C290" s="76"/>
      <c r="D290" s="76"/>
      <c r="E290" s="365"/>
      <c r="F290" s="365"/>
      <c r="G290" s="365"/>
      <c r="H290" s="365"/>
      <c r="I290" s="365"/>
      <c r="J290" s="365"/>
      <c r="K290" s="365"/>
      <c r="L290" s="365"/>
      <c r="M290" s="365"/>
      <c r="N290" s="365"/>
    </row>
    <row r="291" spans="1:14" x14ac:dyDescent="0.25">
      <c r="A291" s="76"/>
      <c r="B291" s="76"/>
      <c r="C291" s="76"/>
      <c r="D291" s="76"/>
      <c r="E291" s="365"/>
      <c r="F291" s="365"/>
      <c r="G291" s="365"/>
      <c r="H291" s="365"/>
      <c r="I291" s="365"/>
      <c r="J291" s="365"/>
      <c r="K291" s="365"/>
      <c r="L291" s="365"/>
      <c r="M291" s="365"/>
      <c r="N291" s="365"/>
    </row>
    <row r="292" spans="1:14" x14ac:dyDescent="0.25">
      <c r="A292" s="76"/>
      <c r="B292" s="76"/>
      <c r="C292" s="76"/>
      <c r="D292" s="76"/>
      <c r="E292" s="365"/>
      <c r="F292" s="365"/>
      <c r="G292" s="365"/>
      <c r="H292" s="365"/>
      <c r="I292" s="365"/>
      <c r="J292" s="365"/>
      <c r="K292" s="365"/>
      <c r="L292" s="365"/>
      <c r="M292" s="365"/>
      <c r="N292" s="365"/>
    </row>
    <row r="293" spans="1:14" x14ac:dyDescent="0.25">
      <c r="A293" s="76"/>
      <c r="B293" s="76"/>
      <c r="C293" s="76"/>
      <c r="D293" s="76"/>
      <c r="E293" s="365"/>
      <c r="F293" s="365"/>
      <c r="G293" s="365"/>
      <c r="H293" s="365"/>
      <c r="I293" s="365"/>
      <c r="J293" s="365"/>
      <c r="K293" s="365"/>
      <c r="L293" s="365"/>
      <c r="M293" s="365"/>
      <c r="N293" s="365"/>
    </row>
    <row r="294" spans="1:14" x14ac:dyDescent="0.25">
      <c r="A294" s="76"/>
      <c r="B294" s="76"/>
      <c r="C294" s="76"/>
      <c r="D294" s="76"/>
      <c r="E294" s="365"/>
      <c r="F294" s="365"/>
      <c r="G294" s="365"/>
      <c r="H294" s="365"/>
      <c r="I294" s="365"/>
      <c r="J294" s="365"/>
      <c r="K294" s="365"/>
      <c r="L294" s="365"/>
      <c r="M294" s="365"/>
      <c r="N294" s="365"/>
    </row>
    <row r="295" spans="1:14" x14ac:dyDescent="0.25">
      <c r="A295" s="76"/>
      <c r="B295" s="76"/>
      <c r="C295" s="76"/>
      <c r="D295" s="76"/>
      <c r="E295" s="365"/>
      <c r="F295" s="365"/>
      <c r="G295" s="365"/>
      <c r="H295" s="365"/>
      <c r="I295" s="365"/>
      <c r="J295" s="365"/>
      <c r="K295" s="365"/>
      <c r="L295" s="365"/>
      <c r="M295" s="365"/>
      <c r="N295" s="365"/>
    </row>
    <row r="296" spans="1:14" x14ac:dyDescent="0.25">
      <c r="A296" s="76"/>
      <c r="B296" s="76"/>
      <c r="C296" s="76"/>
      <c r="D296" s="76"/>
      <c r="E296" s="365"/>
      <c r="F296" s="365"/>
      <c r="G296" s="365"/>
      <c r="H296" s="365"/>
      <c r="I296" s="365"/>
      <c r="J296" s="365"/>
      <c r="K296" s="365"/>
      <c r="L296" s="365"/>
      <c r="M296" s="365"/>
      <c r="N296" s="365"/>
    </row>
    <row r="297" spans="1:14" x14ac:dyDescent="0.25">
      <c r="A297" s="76"/>
      <c r="B297" s="76"/>
      <c r="C297" s="76"/>
      <c r="D297" s="76"/>
      <c r="E297" s="365"/>
      <c r="F297" s="365"/>
      <c r="G297" s="365"/>
      <c r="H297" s="365"/>
      <c r="I297" s="365"/>
      <c r="J297" s="365"/>
      <c r="K297" s="365"/>
      <c r="L297" s="365"/>
      <c r="M297" s="365"/>
      <c r="N297" s="365"/>
    </row>
    <row r="298" spans="1:14" x14ac:dyDescent="0.25">
      <c r="A298" s="76"/>
      <c r="B298" s="76"/>
      <c r="C298" s="76"/>
      <c r="D298" s="76"/>
      <c r="E298" s="365"/>
      <c r="F298" s="365"/>
      <c r="G298" s="365"/>
      <c r="H298" s="365"/>
      <c r="I298" s="365"/>
      <c r="J298" s="365"/>
      <c r="K298" s="365"/>
      <c r="L298" s="365"/>
      <c r="M298" s="365"/>
      <c r="N298" s="365"/>
    </row>
    <row r="299" spans="1:14" x14ac:dyDescent="0.25">
      <c r="A299" s="76"/>
      <c r="B299" s="76"/>
      <c r="C299" s="76"/>
      <c r="D299" s="76"/>
      <c r="E299" s="365"/>
      <c r="F299" s="365"/>
      <c r="G299" s="365"/>
      <c r="H299" s="365"/>
      <c r="I299" s="365"/>
      <c r="J299" s="365"/>
      <c r="K299" s="365"/>
      <c r="L299" s="365"/>
      <c r="M299" s="365"/>
      <c r="N299" s="365"/>
    </row>
    <row r="300" spans="1:14" x14ac:dyDescent="0.25">
      <c r="A300" s="76"/>
      <c r="B300" s="76"/>
      <c r="C300" s="76"/>
      <c r="D300" s="76"/>
      <c r="E300" s="365"/>
      <c r="F300" s="365"/>
      <c r="G300" s="365"/>
      <c r="H300" s="365"/>
      <c r="I300" s="365"/>
      <c r="J300" s="365"/>
      <c r="K300" s="365"/>
      <c r="L300" s="365"/>
      <c r="M300" s="365"/>
      <c r="N300" s="365"/>
    </row>
    <row r="301" spans="1:14" x14ac:dyDescent="0.25">
      <c r="A301" s="76"/>
      <c r="B301" s="76"/>
      <c r="C301" s="76"/>
      <c r="D301" s="76"/>
      <c r="E301" s="365"/>
      <c r="F301" s="365"/>
      <c r="G301" s="365"/>
      <c r="H301" s="365"/>
      <c r="I301" s="365"/>
      <c r="J301" s="365"/>
      <c r="K301" s="365"/>
      <c r="L301" s="365"/>
      <c r="M301" s="365"/>
      <c r="N301" s="365"/>
    </row>
    <row r="302" spans="1:14" x14ac:dyDescent="0.25">
      <c r="A302" s="76"/>
      <c r="B302" s="76"/>
      <c r="C302" s="76"/>
      <c r="D302" s="76"/>
      <c r="E302" s="365"/>
      <c r="F302" s="365"/>
      <c r="G302" s="365"/>
      <c r="H302" s="365"/>
      <c r="I302" s="365"/>
      <c r="J302" s="365"/>
      <c r="K302" s="365"/>
      <c r="L302" s="365"/>
      <c r="M302" s="365"/>
      <c r="N302" s="365"/>
    </row>
    <row r="303" spans="1:14" x14ac:dyDescent="0.25">
      <c r="A303" s="76"/>
      <c r="B303" s="76"/>
      <c r="C303" s="76"/>
      <c r="D303" s="76"/>
      <c r="E303" s="365"/>
      <c r="F303" s="365"/>
      <c r="G303" s="365"/>
      <c r="H303" s="365"/>
      <c r="I303" s="365"/>
      <c r="J303" s="365"/>
      <c r="K303" s="365"/>
      <c r="L303" s="365"/>
      <c r="M303" s="365"/>
      <c r="N303" s="365"/>
    </row>
    <row r="304" spans="1:14" x14ac:dyDescent="0.25">
      <c r="A304" s="76"/>
      <c r="B304" s="76"/>
      <c r="C304" s="76"/>
      <c r="D304" s="76"/>
      <c r="E304" s="365"/>
      <c r="F304" s="365"/>
      <c r="G304" s="365"/>
      <c r="H304" s="365"/>
      <c r="I304" s="365"/>
      <c r="J304" s="365"/>
      <c r="K304" s="365"/>
      <c r="L304" s="365"/>
      <c r="M304" s="365"/>
      <c r="N304" s="365"/>
    </row>
    <row r="305" spans="1:14" x14ac:dyDescent="0.25">
      <c r="A305" s="76"/>
      <c r="B305" s="76"/>
      <c r="C305" s="76"/>
      <c r="D305" s="76"/>
      <c r="E305" s="365"/>
      <c r="F305" s="365"/>
      <c r="G305" s="365"/>
      <c r="H305" s="365"/>
      <c r="I305" s="365"/>
      <c r="J305" s="365"/>
      <c r="K305" s="365"/>
      <c r="L305" s="365"/>
      <c r="M305" s="365"/>
      <c r="N305" s="365"/>
    </row>
    <row r="306" spans="1:14" x14ac:dyDescent="0.25">
      <c r="A306" s="76"/>
      <c r="B306" s="76"/>
      <c r="C306" s="76"/>
      <c r="D306" s="76"/>
      <c r="E306" s="365"/>
      <c r="F306" s="365"/>
      <c r="G306" s="365"/>
      <c r="H306" s="365"/>
      <c r="I306" s="365"/>
      <c r="J306" s="365"/>
      <c r="K306" s="365"/>
      <c r="L306" s="365"/>
      <c r="M306" s="365"/>
      <c r="N306" s="365"/>
    </row>
    <row r="307" spans="1:14" x14ac:dyDescent="0.25">
      <c r="A307" s="76"/>
      <c r="B307" s="76"/>
      <c r="C307" s="76"/>
      <c r="D307" s="76"/>
      <c r="E307" s="365"/>
      <c r="F307" s="365"/>
      <c r="G307" s="365"/>
      <c r="H307" s="365"/>
      <c r="I307" s="365"/>
      <c r="J307" s="365"/>
      <c r="K307" s="365"/>
      <c r="L307" s="365"/>
      <c r="M307" s="365"/>
      <c r="N307" s="365"/>
    </row>
    <row r="308" spans="1:14" x14ac:dyDescent="0.25">
      <c r="A308" s="76"/>
      <c r="B308" s="76"/>
      <c r="C308" s="76"/>
      <c r="D308" s="76"/>
      <c r="E308" s="365"/>
      <c r="F308" s="365"/>
      <c r="G308" s="365"/>
      <c r="H308" s="365"/>
      <c r="I308" s="365"/>
      <c r="J308" s="365"/>
      <c r="K308" s="365"/>
      <c r="L308" s="365"/>
      <c r="M308" s="365"/>
      <c r="N308" s="365"/>
    </row>
    <row r="309" spans="1:14" x14ac:dyDescent="0.25">
      <c r="A309" s="76"/>
      <c r="B309" s="76"/>
      <c r="C309" s="76"/>
      <c r="D309" s="76"/>
      <c r="E309" s="365"/>
      <c r="F309" s="365"/>
      <c r="G309" s="365"/>
      <c r="H309" s="365"/>
      <c r="I309" s="365"/>
      <c r="J309" s="365"/>
      <c r="K309" s="365"/>
      <c r="L309" s="365"/>
      <c r="M309" s="365"/>
      <c r="N309" s="365"/>
    </row>
    <row r="310" spans="1:14" x14ac:dyDescent="0.25">
      <c r="A310" s="76"/>
      <c r="B310" s="76"/>
      <c r="C310" s="76"/>
      <c r="D310" s="76"/>
      <c r="E310" s="365"/>
      <c r="F310" s="365"/>
      <c r="G310" s="365"/>
      <c r="H310" s="365"/>
      <c r="I310" s="365"/>
      <c r="J310" s="365"/>
      <c r="K310" s="365"/>
      <c r="L310" s="365"/>
      <c r="M310" s="365"/>
      <c r="N310" s="365"/>
    </row>
    <row r="311" spans="1:14" x14ac:dyDescent="0.25">
      <c r="A311" s="76"/>
      <c r="B311" s="76"/>
      <c r="C311" s="76"/>
      <c r="D311" s="76"/>
      <c r="E311" s="365"/>
      <c r="F311" s="365"/>
      <c r="G311" s="365"/>
      <c r="H311" s="365"/>
      <c r="I311" s="365"/>
      <c r="J311" s="365"/>
      <c r="K311" s="365"/>
      <c r="L311" s="365"/>
      <c r="M311" s="365"/>
      <c r="N311" s="365"/>
    </row>
    <row r="312" spans="1:14" x14ac:dyDescent="0.25">
      <c r="A312" s="76"/>
      <c r="B312" s="76"/>
      <c r="C312" s="76"/>
      <c r="D312" s="76"/>
      <c r="E312" s="365"/>
      <c r="F312" s="365"/>
      <c r="G312" s="365"/>
      <c r="H312" s="365"/>
      <c r="I312" s="365"/>
      <c r="J312" s="365"/>
      <c r="K312" s="365"/>
      <c r="L312" s="365"/>
      <c r="M312" s="365"/>
      <c r="N312" s="365"/>
    </row>
    <row r="313" spans="1:14" x14ac:dyDescent="0.25">
      <c r="A313" s="76"/>
      <c r="B313" s="76"/>
      <c r="C313" s="76"/>
      <c r="D313" s="76"/>
      <c r="E313" s="365"/>
      <c r="F313" s="365"/>
      <c r="G313" s="365"/>
      <c r="H313" s="365"/>
      <c r="I313" s="365"/>
      <c r="J313" s="365"/>
      <c r="K313" s="365"/>
      <c r="L313" s="365"/>
      <c r="M313" s="365"/>
      <c r="N313" s="365"/>
    </row>
    <row r="314" spans="1:14" x14ac:dyDescent="0.25">
      <c r="A314" s="76"/>
      <c r="B314" s="76"/>
      <c r="C314" s="76"/>
      <c r="D314" s="76"/>
      <c r="E314" s="365"/>
      <c r="F314" s="365"/>
      <c r="G314" s="365"/>
      <c r="H314" s="365"/>
      <c r="I314" s="365"/>
      <c r="J314" s="365"/>
      <c r="K314" s="365"/>
      <c r="L314" s="365"/>
      <c r="M314" s="365"/>
      <c r="N314" s="365"/>
    </row>
    <row r="315" spans="1:14" x14ac:dyDescent="0.25">
      <c r="A315" s="76"/>
      <c r="B315" s="76"/>
      <c r="C315" s="76"/>
      <c r="D315" s="76"/>
      <c r="E315" s="365"/>
      <c r="F315" s="365"/>
      <c r="G315" s="365"/>
      <c r="H315" s="365"/>
      <c r="I315" s="365"/>
      <c r="J315" s="365"/>
      <c r="K315" s="365"/>
      <c r="L315" s="365"/>
      <c r="M315" s="365"/>
      <c r="N315" s="365"/>
    </row>
    <row r="316" spans="1:14" x14ac:dyDescent="0.25">
      <c r="A316" s="76"/>
      <c r="B316" s="76"/>
      <c r="C316" s="76"/>
      <c r="D316" s="76"/>
      <c r="E316" s="365"/>
      <c r="F316" s="365"/>
      <c r="G316" s="365"/>
      <c r="H316" s="365"/>
      <c r="I316" s="365"/>
      <c r="J316" s="365"/>
      <c r="K316" s="365"/>
      <c r="L316" s="365"/>
      <c r="M316" s="365"/>
      <c r="N316" s="365"/>
    </row>
    <row r="317" spans="1:14" x14ac:dyDescent="0.25">
      <c r="A317" s="76"/>
      <c r="B317" s="76"/>
      <c r="C317" s="76"/>
      <c r="D317" s="76"/>
      <c r="E317" s="365"/>
      <c r="F317" s="365"/>
      <c r="G317" s="365"/>
      <c r="H317" s="365"/>
      <c r="I317" s="365"/>
      <c r="J317" s="365"/>
      <c r="K317" s="365"/>
      <c r="L317" s="365"/>
      <c r="M317" s="365"/>
      <c r="N317" s="365"/>
    </row>
    <row r="318" spans="1:14" x14ac:dyDescent="0.25">
      <c r="A318" s="76"/>
      <c r="B318" s="76"/>
      <c r="C318" s="76"/>
      <c r="D318" s="76"/>
      <c r="E318" s="365"/>
      <c r="F318" s="365"/>
      <c r="G318" s="365"/>
      <c r="H318" s="365"/>
      <c r="I318" s="365"/>
      <c r="J318" s="365"/>
      <c r="K318" s="365"/>
      <c r="L318" s="365"/>
      <c r="M318" s="365"/>
      <c r="N318" s="365"/>
    </row>
    <row r="319" spans="1:14" x14ac:dyDescent="0.25">
      <c r="A319" s="76"/>
      <c r="B319" s="76"/>
      <c r="C319" s="76"/>
      <c r="D319" s="76"/>
      <c r="E319" s="365"/>
      <c r="F319" s="365"/>
      <c r="G319" s="365"/>
      <c r="H319" s="365"/>
      <c r="I319" s="365"/>
      <c r="J319" s="365"/>
      <c r="K319" s="365"/>
      <c r="L319" s="365"/>
      <c r="M319" s="365"/>
      <c r="N319" s="365"/>
    </row>
    <row r="320" spans="1:14" x14ac:dyDescent="0.25">
      <c r="A320" s="76"/>
      <c r="B320" s="76"/>
      <c r="C320" s="76"/>
      <c r="D320" s="76"/>
      <c r="E320" s="365"/>
      <c r="F320" s="365"/>
      <c r="G320" s="365"/>
      <c r="H320" s="365"/>
      <c r="I320" s="365"/>
      <c r="J320" s="365"/>
      <c r="K320" s="365"/>
      <c r="L320" s="365"/>
      <c r="M320" s="365"/>
      <c r="N320" s="365"/>
    </row>
    <row r="321" spans="1:14" x14ac:dyDescent="0.25">
      <c r="A321" s="76"/>
      <c r="B321" s="76"/>
      <c r="C321" s="76"/>
      <c r="D321" s="76"/>
      <c r="E321" s="365"/>
      <c r="F321" s="365"/>
      <c r="G321" s="365"/>
      <c r="H321" s="365"/>
      <c r="I321" s="365"/>
      <c r="J321" s="365"/>
      <c r="K321" s="365"/>
      <c r="L321" s="365"/>
      <c r="M321" s="365"/>
      <c r="N321" s="365"/>
    </row>
    <row r="322" spans="1:14" x14ac:dyDescent="0.25">
      <c r="A322" s="76"/>
      <c r="B322" s="76"/>
      <c r="C322" s="76"/>
      <c r="D322" s="76"/>
      <c r="E322" s="365"/>
      <c r="F322" s="365"/>
      <c r="G322" s="365"/>
      <c r="H322" s="365"/>
      <c r="I322" s="365"/>
      <c r="J322" s="365"/>
      <c r="K322" s="365"/>
      <c r="L322" s="365"/>
      <c r="M322" s="365"/>
      <c r="N322" s="365"/>
    </row>
    <row r="323" spans="1:14" x14ac:dyDescent="0.25">
      <c r="A323" s="365"/>
      <c r="B323" s="365"/>
      <c r="C323" s="365"/>
      <c r="D323" s="365"/>
      <c r="E323" s="365"/>
      <c r="F323" s="365"/>
      <c r="G323" s="365"/>
      <c r="H323" s="365"/>
      <c r="I323" s="365"/>
      <c r="J323" s="365"/>
      <c r="K323" s="365"/>
      <c r="L323" s="365"/>
      <c r="M323" s="365"/>
      <c r="N323" s="365"/>
    </row>
    <row r="324" spans="1:14" x14ac:dyDescent="0.25">
      <c r="A324" s="365"/>
      <c r="B324" s="365"/>
      <c r="C324" s="365"/>
      <c r="D324" s="365"/>
      <c r="E324" s="365"/>
      <c r="F324" s="365"/>
      <c r="G324" s="365"/>
      <c r="H324" s="365"/>
      <c r="I324" s="365"/>
      <c r="J324" s="365"/>
      <c r="K324" s="365"/>
      <c r="L324" s="365"/>
      <c r="M324" s="365"/>
      <c r="N324" s="365"/>
    </row>
    <row r="325" spans="1:14" x14ac:dyDescent="0.25">
      <c r="A325" s="365"/>
      <c r="B325" s="365"/>
      <c r="C325" s="365"/>
      <c r="D325" s="365"/>
      <c r="E325" s="365"/>
      <c r="F325" s="365"/>
      <c r="G325" s="365"/>
      <c r="H325" s="365"/>
      <c r="I325" s="365"/>
      <c r="J325" s="365"/>
      <c r="K325" s="365"/>
      <c r="L325" s="365"/>
      <c r="M325" s="365"/>
      <c r="N325" s="365"/>
    </row>
  </sheetData>
  <mergeCells count="78">
    <mergeCell ref="A5:D5"/>
    <mergeCell ref="A1:D1"/>
    <mergeCell ref="A2:D2"/>
    <mergeCell ref="A3:D3"/>
    <mergeCell ref="A4:B4"/>
    <mergeCell ref="C4:D4"/>
    <mergeCell ref="B25:C25"/>
    <mergeCell ref="A6:D6"/>
    <mergeCell ref="B7:C7"/>
    <mergeCell ref="B8:C8"/>
    <mergeCell ref="B9:C9"/>
    <mergeCell ref="B10:C10"/>
    <mergeCell ref="B11:C11"/>
    <mergeCell ref="B12:C12"/>
    <mergeCell ref="A13:D13"/>
    <mergeCell ref="A14:D14"/>
    <mergeCell ref="A15:D15"/>
    <mergeCell ref="A16:D16"/>
    <mergeCell ref="A51:D51"/>
    <mergeCell ref="A26:D26"/>
    <mergeCell ref="A27:D27"/>
    <mergeCell ref="A28:D28"/>
    <mergeCell ref="A34:B34"/>
    <mergeCell ref="A35:D35"/>
    <mergeCell ref="A36:D36"/>
    <mergeCell ref="A37:D37"/>
    <mergeCell ref="A38:D38"/>
    <mergeCell ref="A39:D39"/>
    <mergeCell ref="A49:B49"/>
    <mergeCell ref="A50:D50"/>
    <mergeCell ref="B74:C74"/>
    <mergeCell ref="A52:D52"/>
    <mergeCell ref="A53:D53"/>
    <mergeCell ref="A54:D54"/>
    <mergeCell ref="A66:B66"/>
    <mergeCell ref="A67:D67"/>
    <mergeCell ref="A68:D68"/>
    <mergeCell ref="A69:D69"/>
    <mergeCell ref="A70:D70"/>
    <mergeCell ref="A71:D71"/>
    <mergeCell ref="B72:C72"/>
    <mergeCell ref="B73:C73"/>
    <mergeCell ref="B101:C101"/>
    <mergeCell ref="B75:C75"/>
    <mergeCell ref="A76:C76"/>
    <mergeCell ref="A77:D77"/>
    <mergeCell ref="A85:B85"/>
    <mergeCell ref="A86:D86"/>
    <mergeCell ref="A88:D88"/>
    <mergeCell ref="A89:D89"/>
    <mergeCell ref="A90:D90"/>
    <mergeCell ref="A98:B98"/>
    <mergeCell ref="A99:D99"/>
    <mergeCell ref="B100:C100"/>
    <mergeCell ref="A120:D120"/>
    <mergeCell ref="B102:C102"/>
    <mergeCell ref="B103:C103"/>
    <mergeCell ref="B104:C104"/>
    <mergeCell ref="B105:C105"/>
    <mergeCell ref="A106:D106"/>
    <mergeCell ref="A107:D107"/>
    <mergeCell ref="A108:D108"/>
    <mergeCell ref="B109:D109"/>
    <mergeCell ref="A113:B113"/>
    <mergeCell ref="A118:B118"/>
    <mergeCell ref="A119:C119"/>
    <mergeCell ref="A132:C132"/>
    <mergeCell ref="A121:D121"/>
    <mergeCell ref="A122:D122"/>
    <mergeCell ref="A123:D123"/>
    <mergeCell ref="A124:D124"/>
    <mergeCell ref="B125:C125"/>
    <mergeCell ref="B126:C126"/>
    <mergeCell ref="B127:C127"/>
    <mergeCell ref="B128:C128"/>
    <mergeCell ref="B129:C129"/>
    <mergeCell ref="A130:C130"/>
    <mergeCell ref="B131:C131"/>
  </mergeCells>
  <printOptions horizontalCentered="1"/>
  <pageMargins left="0.43307086614173229" right="0.43307086614173229" top="0.9055118110236221" bottom="0.70866141732283472" header="0.31496062992125984" footer="0.31496062992125984"/>
  <pageSetup paperSize="9" scale="83" fitToHeight="0" orientation="portrait" r:id="rId1"/>
  <headerFooter alignWithMargins="0"/>
  <rowBreaks count="1" manualBreakCount="1">
    <brk id="50" max="16383" man="1"/>
  </rowBreaks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25"/>
  <sheetViews>
    <sheetView topLeftCell="A49" zoomScaleNormal="100" zoomScaleSheetLayoutView="100" workbookViewId="0">
      <selection activeCell="A49" sqref="A1:XFD1048576"/>
    </sheetView>
  </sheetViews>
  <sheetFormatPr defaultColWidth="9.140625" defaultRowHeight="15" x14ac:dyDescent="0.25"/>
  <cols>
    <col min="1" max="1" width="15.28515625" style="364" customWidth="1"/>
    <col min="2" max="2" width="56.42578125" style="364" customWidth="1"/>
    <col min="3" max="3" width="13.28515625" style="364" customWidth="1"/>
    <col min="4" max="4" width="26.85546875" style="364" customWidth="1"/>
    <col min="5" max="5" width="43.5703125" style="364" bestFit="1" customWidth="1"/>
    <col min="6" max="6" width="25.85546875" style="364" bestFit="1" customWidth="1"/>
    <col min="7" max="7" width="112.42578125" style="364" customWidth="1"/>
    <col min="8" max="8" width="9.140625" style="364"/>
    <col min="9" max="9" width="16.140625" style="364" bestFit="1" customWidth="1"/>
    <col min="10" max="16384" width="9.140625" style="364"/>
  </cols>
  <sheetData>
    <row r="1" spans="1:14" ht="15" customHeight="1" x14ac:dyDescent="0.25">
      <c r="A1" s="620" t="s">
        <v>586</v>
      </c>
      <c r="B1" s="620"/>
      <c r="C1" s="620"/>
      <c r="D1" s="620"/>
      <c r="E1" s="28"/>
      <c r="F1" s="365"/>
      <c r="G1" s="365"/>
      <c r="H1" s="365"/>
      <c r="I1" s="365"/>
      <c r="J1" s="365"/>
      <c r="K1" s="365"/>
      <c r="L1" s="365"/>
      <c r="M1" s="365"/>
      <c r="N1" s="365"/>
    </row>
    <row r="2" spans="1:14" ht="15" customHeight="1" thickBot="1" x14ac:dyDescent="0.3">
      <c r="A2" s="620" t="s">
        <v>136</v>
      </c>
      <c r="B2" s="620"/>
      <c r="C2" s="620"/>
      <c r="D2" s="620"/>
      <c r="E2" s="365"/>
      <c r="F2" s="365"/>
      <c r="G2" s="365"/>
      <c r="H2" s="365"/>
      <c r="I2" s="365"/>
      <c r="J2" s="365"/>
      <c r="K2" s="365"/>
      <c r="L2" s="365"/>
      <c r="M2" s="365"/>
      <c r="N2" s="365"/>
    </row>
    <row r="3" spans="1:14" ht="21.75" customHeight="1" x14ac:dyDescent="0.25">
      <c r="A3" s="621" t="s">
        <v>422</v>
      </c>
      <c r="B3" s="622"/>
      <c r="C3" s="622"/>
      <c r="D3" s="623"/>
      <c r="E3" s="365"/>
      <c r="F3" s="365"/>
      <c r="G3" s="365"/>
      <c r="H3" s="365"/>
      <c r="I3" s="365"/>
      <c r="J3" s="365"/>
      <c r="K3" s="365"/>
      <c r="L3" s="365"/>
      <c r="M3" s="365"/>
      <c r="N3" s="365"/>
    </row>
    <row r="4" spans="1:14" x14ac:dyDescent="0.25">
      <c r="A4" s="624" t="s">
        <v>365</v>
      </c>
      <c r="B4" s="625"/>
      <c r="C4" s="626" t="s">
        <v>366</v>
      </c>
      <c r="D4" s="625"/>
      <c r="E4" s="365"/>
      <c r="F4" s="365"/>
      <c r="G4" s="365"/>
      <c r="H4" s="365"/>
      <c r="I4" s="365"/>
      <c r="J4" s="365"/>
      <c r="K4" s="365"/>
      <c r="L4" s="365"/>
      <c r="M4" s="365"/>
      <c r="N4" s="365"/>
    </row>
    <row r="5" spans="1:14" x14ac:dyDescent="0.25">
      <c r="A5" s="618" t="s">
        <v>316</v>
      </c>
      <c r="B5" s="590"/>
      <c r="C5" s="590"/>
      <c r="D5" s="619"/>
      <c r="E5" s="365"/>
      <c r="F5" s="365"/>
      <c r="G5" s="365"/>
      <c r="H5" s="365"/>
      <c r="I5" s="365"/>
      <c r="J5" s="365"/>
      <c r="K5" s="365"/>
      <c r="L5" s="365"/>
      <c r="M5" s="365"/>
      <c r="N5" s="365"/>
    </row>
    <row r="6" spans="1:14" ht="15.75" x14ac:dyDescent="0.25">
      <c r="A6" s="606" t="s">
        <v>317</v>
      </c>
      <c r="B6" s="607"/>
      <c r="C6" s="607"/>
      <c r="D6" s="608"/>
      <c r="E6" s="365"/>
      <c r="F6" s="365"/>
      <c r="G6" s="365"/>
      <c r="H6" s="365"/>
      <c r="I6" s="365"/>
      <c r="J6" s="365"/>
      <c r="K6" s="365"/>
      <c r="L6" s="365"/>
      <c r="M6" s="365"/>
      <c r="N6" s="365"/>
    </row>
    <row r="7" spans="1:14" x14ac:dyDescent="0.25">
      <c r="A7" s="510">
        <v>1</v>
      </c>
      <c r="B7" s="609" t="s">
        <v>318</v>
      </c>
      <c r="C7" s="609"/>
      <c r="D7" s="293" t="s">
        <v>334</v>
      </c>
      <c r="E7" s="365"/>
      <c r="F7" s="365"/>
      <c r="G7" s="365"/>
      <c r="H7" s="365"/>
      <c r="I7" s="365"/>
      <c r="J7" s="365"/>
      <c r="K7" s="365"/>
      <c r="L7" s="365"/>
      <c r="M7" s="365"/>
      <c r="N7" s="365"/>
    </row>
    <row r="8" spans="1:14" x14ac:dyDescent="0.25">
      <c r="A8" s="510">
        <v>2</v>
      </c>
      <c r="B8" s="609" t="s">
        <v>320</v>
      </c>
      <c r="C8" s="609"/>
      <c r="D8" s="269" t="s">
        <v>336</v>
      </c>
      <c r="E8" s="365"/>
      <c r="F8" s="365"/>
      <c r="G8" s="365"/>
      <c r="H8" s="365"/>
      <c r="I8" s="365"/>
      <c r="J8" s="365"/>
      <c r="K8" s="365"/>
      <c r="L8" s="365"/>
      <c r="M8" s="365"/>
      <c r="N8" s="365"/>
    </row>
    <row r="9" spans="1:14" x14ac:dyDescent="0.25">
      <c r="A9" s="510">
        <v>3</v>
      </c>
      <c r="B9" s="610" t="s">
        <v>18</v>
      </c>
      <c r="C9" s="610"/>
      <c r="D9" s="252">
        <v>0</v>
      </c>
      <c r="E9" s="365"/>
      <c r="F9" s="365"/>
      <c r="G9" s="365"/>
      <c r="H9" s="365"/>
      <c r="I9" s="365"/>
      <c r="J9" s="365"/>
      <c r="K9" s="365"/>
      <c r="L9" s="365"/>
      <c r="M9" s="365"/>
      <c r="N9" s="365"/>
    </row>
    <row r="10" spans="1:14" x14ac:dyDescent="0.25">
      <c r="A10" s="510">
        <v>4</v>
      </c>
      <c r="B10" s="610" t="s">
        <v>322</v>
      </c>
      <c r="C10" s="610"/>
      <c r="D10" s="269" t="s">
        <v>335</v>
      </c>
      <c r="E10" s="365"/>
      <c r="F10" s="365"/>
      <c r="G10" s="365"/>
      <c r="H10" s="365"/>
      <c r="I10" s="365"/>
      <c r="J10" s="365"/>
      <c r="K10" s="365"/>
      <c r="L10" s="365"/>
      <c r="M10" s="365"/>
      <c r="N10" s="365"/>
    </row>
    <row r="11" spans="1:14" x14ac:dyDescent="0.25">
      <c r="A11" s="510">
        <v>5</v>
      </c>
      <c r="B11" s="611" t="s">
        <v>323</v>
      </c>
      <c r="C11" s="611"/>
      <c r="D11" s="269" t="s">
        <v>393</v>
      </c>
      <c r="E11" s="365"/>
      <c r="F11" s="365"/>
      <c r="G11" s="365"/>
      <c r="H11" s="365"/>
      <c r="I11" s="365"/>
      <c r="J11" s="365"/>
      <c r="K11" s="365"/>
      <c r="L11" s="365"/>
      <c r="M11" s="365"/>
      <c r="N11" s="365"/>
    </row>
    <row r="12" spans="1:14" x14ac:dyDescent="0.25">
      <c r="A12" s="510">
        <v>6</v>
      </c>
      <c r="B12" s="566" t="s">
        <v>324</v>
      </c>
      <c r="C12" s="566"/>
      <c r="D12" s="294">
        <v>44927</v>
      </c>
      <c r="E12" s="365"/>
      <c r="F12" s="365"/>
      <c r="G12" s="365"/>
      <c r="H12" s="365"/>
      <c r="I12" s="365"/>
      <c r="J12" s="365"/>
      <c r="K12" s="365"/>
      <c r="L12" s="365"/>
      <c r="M12" s="365"/>
      <c r="N12" s="365"/>
    </row>
    <row r="13" spans="1:14" x14ac:dyDescent="0.25">
      <c r="A13" s="612"/>
      <c r="B13" s="613"/>
      <c r="C13" s="613"/>
      <c r="D13" s="614"/>
      <c r="E13" s="365"/>
      <c r="F13" s="365"/>
      <c r="G13" s="365"/>
      <c r="H13" s="365"/>
      <c r="I13" s="365"/>
      <c r="J13" s="365"/>
      <c r="K13" s="365"/>
      <c r="L13" s="365"/>
      <c r="M13" s="365"/>
      <c r="N13" s="365"/>
    </row>
    <row r="14" spans="1:14" x14ac:dyDescent="0.25">
      <c r="A14" s="556" t="s">
        <v>325</v>
      </c>
      <c r="B14" s="557"/>
      <c r="C14" s="557"/>
      <c r="D14" s="558"/>
      <c r="E14" s="365"/>
      <c r="F14" s="365"/>
      <c r="G14" s="365"/>
      <c r="H14" s="365"/>
      <c r="I14" s="365"/>
      <c r="J14" s="365"/>
      <c r="K14" s="365"/>
      <c r="L14" s="365"/>
      <c r="M14" s="365"/>
      <c r="N14" s="365"/>
    </row>
    <row r="15" spans="1:14" x14ac:dyDescent="0.25">
      <c r="A15" s="556" t="s">
        <v>326</v>
      </c>
      <c r="B15" s="557"/>
      <c r="C15" s="557"/>
      <c r="D15" s="558"/>
      <c r="E15" s="365"/>
      <c r="F15" s="365"/>
      <c r="G15" s="365"/>
      <c r="H15" s="365"/>
      <c r="I15" s="365"/>
      <c r="J15" s="365"/>
      <c r="K15" s="365"/>
      <c r="L15" s="365"/>
      <c r="M15" s="365"/>
      <c r="N15" s="365"/>
    </row>
    <row r="16" spans="1:14" x14ac:dyDescent="0.25">
      <c r="A16" s="615"/>
      <c r="B16" s="616"/>
      <c r="C16" s="616"/>
      <c r="D16" s="617"/>
      <c r="E16" s="365"/>
      <c r="F16" s="365"/>
      <c r="G16" s="365"/>
      <c r="H16" s="365"/>
      <c r="I16" s="365"/>
      <c r="J16" s="365"/>
      <c r="K16" s="365"/>
      <c r="L16" s="365"/>
      <c r="M16" s="365"/>
      <c r="N16" s="365"/>
    </row>
    <row r="17" spans="1:14" x14ac:dyDescent="0.25">
      <c r="A17" s="261" t="s">
        <v>31</v>
      </c>
      <c r="B17" s="509" t="s">
        <v>24</v>
      </c>
      <c r="C17" s="513" t="s">
        <v>4</v>
      </c>
      <c r="D17" s="263" t="s">
        <v>5</v>
      </c>
      <c r="E17" s="365"/>
      <c r="F17" s="77"/>
      <c r="G17" s="365"/>
      <c r="H17" s="365"/>
      <c r="I17" s="365"/>
      <c r="J17" s="365"/>
      <c r="K17" s="365"/>
      <c r="L17" s="365"/>
      <c r="M17" s="365"/>
      <c r="N17" s="365"/>
    </row>
    <row r="18" spans="1:14" x14ac:dyDescent="0.25">
      <c r="A18" s="510" t="s">
        <v>0</v>
      </c>
      <c r="B18" s="272" t="s">
        <v>40</v>
      </c>
      <c r="C18" s="511">
        <v>1</v>
      </c>
      <c r="D18" s="274">
        <f>D9</f>
        <v>0</v>
      </c>
      <c r="E18" s="365"/>
      <c r="F18" s="365"/>
      <c r="G18" s="365"/>
      <c r="H18" s="365"/>
      <c r="I18" s="365"/>
      <c r="J18" s="365"/>
      <c r="K18" s="365"/>
      <c r="L18" s="365"/>
      <c r="M18" s="365"/>
      <c r="N18" s="365"/>
    </row>
    <row r="19" spans="1:14" x14ac:dyDescent="0.25">
      <c r="A19" s="510" t="s">
        <v>1</v>
      </c>
      <c r="B19" s="272" t="s">
        <v>41</v>
      </c>
      <c r="C19" s="275">
        <v>0</v>
      </c>
      <c r="D19" s="274">
        <v>0</v>
      </c>
      <c r="E19" s="365"/>
      <c r="F19" s="365"/>
      <c r="G19" s="365"/>
      <c r="H19" s="365"/>
      <c r="I19" s="365"/>
      <c r="J19" s="365"/>
      <c r="K19" s="365"/>
      <c r="L19" s="365"/>
      <c r="M19" s="365"/>
      <c r="N19" s="365"/>
    </row>
    <row r="20" spans="1:14" x14ac:dyDescent="0.25">
      <c r="A20" s="510" t="s">
        <v>2</v>
      </c>
      <c r="B20" s="272" t="s">
        <v>42</v>
      </c>
      <c r="C20" s="275">
        <v>0</v>
      </c>
      <c r="D20" s="274">
        <f>C20*D18</f>
        <v>0</v>
      </c>
      <c r="E20" s="365"/>
      <c r="F20" s="365"/>
      <c r="G20" s="365"/>
      <c r="H20" s="365"/>
      <c r="I20" s="365"/>
      <c r="J20" s="365"/>
      <c r="K20" s="365"/>
      <c r="L20" s="365"/>
      <c r="M20" s="365"/>
      <c r="N20" s="365"/>
    </row>
    <row r="21" spans="1:14" x14ac:dyDescent="0.25">
      <c r="A21" s="510" t="s">
        <v>3</v>
      </c>
      <c r="B21" s="282" t="s">
        <v>43</v>
      </c>
      <c r="C21" s="275">
        <v>0</v>
      </c>
      <c r="D21" s="274">
        <v>0</v>
      </c>
      <c r="E21" s="365"/>
      <c r="F21" s="77"/>
      <c r="G21" s="365"/>
      <c r="H21" s="365"/>
      <c r="I21" s="365"/>
      <c r="J21" s="365"/>
      <c r="K21" s="365"/>
      <c r="L21" s="365"/>
      <c r="M21" s="365"/>
      <c r="N21" s="365"/>
    </row>
    <row r="22" spans="1:14" x14ac:dyDescent="0.25">
      <c r="A22" s="510" t="s">
        <v>7</v>
      </c>
      <c r="B22" s="272" t="s">
        <v>21</v>
      </c>
      <c r="C22" s="275">
        <v>0</v>
      </c>
      <c r="D22" s="274">
        <v>0</v>
      </c>
      <c r="E22" s="365"/>
      <c r="F22" s="365"/>
      <c r="G22" s="365"/>
      <c r="H22" s="365"/>
      <c r="I22" s="365"/>
      <c r="J22" s="365"/>
      <c r="K22" s="365"/>
      <c r="L22" s="365"/>
      <c r="M22" s="365"/>
      <c r="N22" s="365"/>
    </row>
    <row r="23" spans="1:14" x14ac:dyDescent="0.25">
      <c r="A23" s="510" t="s">
        <v>8</v>
      </c>
      <c r="B23" s="272" t="s">
        <v>22</v>
      </c>
      <c r="C23" s="275">
        <v>0</v>
      </c>
      <c r="D23" s="274">
        <v>0</v>
      </c>
      <c r="E23" s="365"/>
      <c r="F23" s="365"/>
      <c r="G23" s="365"/>
      <c r="H23" s="365"/>
      <c r="I23" s="365"/>
      <c r="J23" s="365"/>
      <c r="K23" s="365"/>
      <c r="L23" s="365"/>
      <c r="M23" s="365"/>
      <c r="N23" s="365"/>
    </row>
    <row r="24" spans="1:14" x14ac:dyDescent="0.25">
      <c r="A24" s="510" t="s">
        <v>19</v>
      </c>
      <c r="B24" s="272" t="s">
        <v>23</v>
      </c>
      <c r="C24" s="275">
        <v>0</v>
      </c>
      <c r="D24" s="274">
        <v>0</v>
      </c>
      <c r="E24" s="365"/>
      <c r="F24" s="365"/>
      <c r="G24" s="365"/>
      <c r="H24" s="365"/>
      <c r="I24" s="365"/>
      <c r="J24" s="365"/>
      <c r="K24" s="365"/>
      <c r="L24" s="365"/>
      <c r="M24" s="365"/>
      <c r="N24" s="365"/>
    </row>
    <row r="25" spans="1:14" x14ac:dyDescent="0.25">
      <c r="A25" s="85"/>
      <c r="B25" s="605" t="s">
        <v>6</v>
      </c>
      <c r="C25" s="605"/>
      <c r="D25" s="82">
        <f>SUM(D18:D24)</f>
        <v>0</v>
      </c>
      <c r="E25" s="365"/>
      <c r="F25" s="365"/>
      <c r="G25" s="365"/>
      <c r="H25" s="365"/>
      <c r="I25" s="365"/>
      <c r="J25" s="365"/>
      <c r="K25" s="365"/>
      <c r="L25" s="365"/>
      <c r="M25" s="365"/>
      <c r="N25" s="365"/>
    </row>
    <row r="26" spans="1:14" x14ac:dyDescent="0.25">
      <c r="A26" s="628"/>
      <c r="B26" s="629"/>
      <c r="C26" s="629"/>
      <c r="D26" s="630"/>
      <c r="E26" s="365"/>
      <c r="F26" s="365"/>
      <c r="G26" s="365"/>
      <c r="H26" s="365"/>
      <c r="I26" s="365"/>
      <c r="J26" s="365"/>
      <c r="K26" s="365"/>
      <c r="L26" s="365"/>
      <c r="M26" s="365"/>
      <c r="N26" s="365"/>
    </row>
    <row r="27" spans="1:14" ht="30.75" customHeight="1" x14ac:dyDescent="0.25">
      <c r="A27" s="556" t="s">
        <v>116</v>
      </c>
      <c r="B27" s="595"/>
      <c r="C27" s="595"/>
      <c r="D27" s="596"/>
      <c r="E27" s="365"/>
      <c r="F27" s="365"/>
      <c r="G27" s="365"/>
      <c r="H27" s="365"/>
      <c r="I27" s="365"/>
      <c r="J27" s="365"/>
      <c r="K27" s="365"/>
      <c r="L27" s="365"/>
      <c r="M27" s="365"/>
      <c r="N27" s="365"/>
    </row>
    <row r="28" spans="1:14" x14ac:dyDescent="0.25">
      <c r="A28" s="628"/>
      <c r="B28" s="629"/>
      <c r="C28" s="629"/>
      <c r="D28" s="630"/>
      <c r="E28" s="365"/>
      <c r="F28" s="365"/>
      <c r="G28" s="365"/>
      <c r="H28" s="365"/>
      <c r="I28" s="365"/>
      <c r="J28" s="365"/>
      <c r="K28" s="365"/>
      <c r="L28" s="365"/>
      <c r="M28" s="365"/>
      <c r="N28" s="365"/>
    </row>
    <row r="29" spans="1:14" x14ac:dyDescent="0.25">
      <c r="A29" s="261" t="s">
        <v>32</v>
      </c>
      <c r="B29" s="258" t="s">
        <v>59</v>
      </c>
      <c r="C29" s="257"/>
      <c r="D29" s="270"/>
      <c r="E29" s="365"/>
      <c r="F29" s="365"/>
      <c r="G29" s="365"/>
      <c r="H29" s="365"/>
      <c r="I29" s="365"/>
      <c r="J29" s="365"/>
      <c r="K29" s="365"/>
      <c r="L29" s="365"/>
      <c r="M29" s="365"/>
      <c r="N29" s="365"/>
    </row>
    <row r="30" spans="1:14" x14ac:dyDescent="0.25">
      <c r="A30" s="261" t="s">
        <v>60</v>
      </c>
      <c r="B30" s="369" t="s">
        <v>368</v>
      </c>
      <c r="C30" s="513" t="s">
        <v>4</v>
      </c>
      <c r="D30" s="263" t="s">
        <v>16</v>
      </c>
      <c r="E30" s="365"/>
      <c r="F30" s="365"/>
      <c r="G30" s="365"/>
      <c r="H30" s="365"/>
      <c r="I30" s="365"/>
      <c r="J30" s="365"/>
      <c r="K30" s="365"/>
      <c r="L30" s="365"/>
      <c r="M30" s="365"/>
      <c r="N30" s="365"/>
    </row>
    <row r="31" spans="1:14" x14ac:dyDescent="0.25">
      <c r="A31" s="280" t="s">
        <v>0</v>
      </c>
      <c r="B31" s="278" t="s">
        <v>39</v>
      </c>
      <c r="C31" s="285">
        <v>8.3299999999999999E-2</v>
      </c>
      <c r="D31" s="279">
        <f>$D$25*C31</f>
        <v>0</v>
      </c>
      <c r="E31" s="365"/>
      <c r="F31" s="365"/>
      <c r="G31" s="365"/>
      <c r="H31" s="365"/>
      <c r="I31" s="365"/>
      <c r="J31" s="365"/>
      <c r="K31" s="365"/>
      <c r="L31" s="365"/>
      <c r="M31" s="365"/>
      <c r="N31" s="365"/>
    </row>
    <row r="32" spans="1:14" x14ac:dyDescent="0.25">
      <c r="A32" s="280" t="s">
        <v>1</v>
      </c>
      <c r="B32" s="278" t="s">
        <v>84</v>
      </c>
      <c r="C32" s="285">
        <v>8.3299999999999999E-2</v>
      </c>
      <c r="D32" s="279">
        <f t="shared" ref="D32:D33" si="0">$D$25*C32</f>
        <v>0</v>
      </c>
      <c r="E32" s="365"/>
      <c r="F32" s="365"/>
      <c r="G32" s="365"/>
      <c r="H32" s="365"/>
      <c r="I32" s="365"/>
      <c r="J32" s="365"/>
      <c r="K32" s="365"/>
      <c r="L32" s="365"/>
      <c r="M32" s="365"/>
      <c r="N32" s="365"/>
    </row>
    <row r="33" spans="1:14" x14ac:dyDescent="0.25">
      <c r="A33" s="280" t="s">
        <v>2</v>
      </c>
      <c r="B33" s="278" t="s">
        <v>85</v>
      </c>
      <c r="C33" s="345">
        <v>2.7799999999999998E-2</v>
      </c>
      <c r="D33" s="279">
        <f t="shared" si="0"/>
        <v>0</v>
      </c>
      <c r="E33" s="365"/>
      <c r="F33" s="365"/>
      <c r="G33" s="365"/>
      <c r="H33" s="365"/>
      <c r="I33" s="365"/>
      <c r="J33" s="365"/>
      <c r="K33" s="365"/>
      <c r="L33" s="365"/>
      <c r="M33" s="365"/>
      <c r="N33" s="365"/>
    </row>
    <row r="34" spans="1:14" x14ac:dyDescent="0.25">
      <c r="A34" s="585" t="s">
        <v>29</v>
      </c>
      <c r="B34" s="586"/>
      <c r="C34" s="86">
        <f>SUM(C31:C33)</f>
        <v>0.19439999999999999</v>
      </c>
      <c r="D34" s="84">
        <f>SUM(D31:D33)</f>
        <v>0</v>
      </c>
      <c r="E34" s="365"/>
      <c r="F34" s="365"/>
      <c r="G34" s="365"/>
      <c r="H34" s="365"/>
      <c r="I34" s="365"/>
      <c r="J34" s="365"/>
      <c r="K34" s="365"/>
      <c r="L34" s="365"/>
      <c r="M34" s="365"/>
      <c r="N34" s="365"/>
    </row>
    <row r="35" spans="1:14" x14ac:dyDescent="0.25">
      <c r="A35" s="567"/>
      <c r="B35" s="568"/>
      <c r="C35" s="568"/>
      <c r="D35" s="627"/>
      <c r="E35" s="365"/>
      <c r="F35" s="365"/>
      <c r="G35" s="365"/>
      <c r="H35" s="365"/>
      <c r="I35" s="365"/>
      <c r="J35" s="365"/>
      <c r="K35" s="365"/>
      <c r="L35" s="365"/>
      <c r="M35" s="365"/>
      <c r="N35" s="365"/>
    </row>
    <row r="36" spans="1:14" ht="30" customHeight="1" x14ac:dyDescent="0.25">
      <c r="A36" s="556" t="s">
        <v>86</v>
      </c>
      <c r="B36" s="557"/>
      <c r="C36" s="557"/>
      <c r="D36" s="558"/>
      <c r="E36" s="365"/>
      <c r="F36" s="365"/>
      <c r="G36" s="365"/>
      <c r="H36" s="365"/>
      <c r="I36" s="365"/>
      <c r="J36" s="365"/>
      <c r="K36" s="365"/>
      <c r="L36" s="365"/>
      <c r="M36" s="365"/>
      <c r="N36" s="365"/>
    </row>
    <row r="37" spans="1:14" ht="30" customHeight="1" x14ac:dyDescent="0.25">
      <c r="A37" s="556" t="s">
        <v>117</v>
      </c>
      <c r="B37" s="557"/>
      <c r="C37" s="557"/>
      <c r="D37" s="558"/>
      <c r="E37" s="365"/>
      <c r="F37" s="365"/>
      <c r="G37" s="365"/>
      <c r="H37" s="365"/>
      <c r="I37" s="365"/>
      <c r="J37" s="365"/>
      <c r="K37" s="365"/>
      <c r="L37" s="365"/>
      <c r="M37" s="365"/>
      <c r="N37" s="365"/>
    </row>
    <row r="38" spans="1:14" ht="45.75" customHeight="1" x14ac:dyDescent="0.25">
      <c r="A38" s="597" t="s">
        <v>585</v>
      </c>
      <c r="B38" s="598"/>
      <c r="C38" s="598"/>
      <c r="D38" s="599"/>
      <c r="E38" s="365"/>
      <c r="F38" s="365"/>
      <c r="G38" s="365"/>
      <c r="H38" s="365"/>
      <c r="I38" s="365"/>
      <c r="J38" s="365"/>
      <c r="K38" s="365"/>
      <c r="L38" s="365"/>
      <c r="M38" s="365"/>
      <c r="N38" s="365"/>
    </row>
    <row r="39" spans="1:14" x14ac:dyDescent="0.25">
      <c r="A39" s="628"/>
      <c r="B39" s="629"/>
      <c r="C39" s="629"/>
      <c r="D39" s="630"/>
      <c r="E39" s="365"/>
      <c r="F39" s="365"/>
      <c r="G39" s="365"/>
      <c r="H39" s="365"/>
      <c r="I39" s="365"/>
      <c r="J39" s="365"/>
      <c r="K39" s="365"/>
      <c r="L39" s="365"/>
      <c r="M39" s="365"/>
      <c r="N39" s="365"/>
    </row>
    <row r="40" spans="1:14" x14ac:dyDescent="0.25">
      <c r="A40" s="261" t="s">
        <v>61</v>
      </c>
      <c r="B40" s="257" t="s">
        <v>112</v>
      </c>
      <c r="C40" s="513" t="s">
        <v>4</v>
      </c>
      <c r="D40" s="263" t="s">
        <v>16</v>
      </c>
      <c r="E40" s="365"/>
      <c r="F40" s="365"/>
      <c r="G40" s="365"/>
      <c r="H40" s="365"/>
      <c r="I40" s="365"/>
      <c r="J40" s="365"/>
      <c r="K40" s="365"/>
      <c r="L40" s="365"/>
      <c r="M40" s="365"/>
      <c r="N40" s="365"/>
    </row>
    <row r="41" spans="1:14" x14ac:dyDescent="0.25">
      <c r="A41" s="276" t="s">
        <v>0</v>
      </c>
      <c r="B41" s="366" t="s">
        <v>10</v>
      </c>
      <c r="C41" s="283">
        <v>0.2</v>
      </c>
      <c r="D41" s="279">
        <f>C41*$D$25</f>
        <v>0</v>
      </c>
      <c r="E41" s="365"/>
      <c r="F41" s="365"/>
      <c r="G41" s="365"/>
      <c r="H41" s="365"/>
      <c r="I41" s="365"/>
      <c r="J41" s="365"/>
      <c r="K41" s="365"/>
      <c r="L41" s="365"/>
      <c r="M41" s="365"/>
      <c r="N41" s="365"/>
    </row>
    <row r="42" spans="1:14" x14ac:dyDescent="0.25">
      <c r="A42" s="276" t="s">
        <v>1</v>
      </c>
      <c r="B42" s="366" t="s">
        <v>20</v>
      </c>
      <c r="C42" s="283">
        <v>2.5000000000000001E-2</v>
      </c>
      <c r="D42" s="279">
        <f t="shared" ref="D42:D48" si="1">C42*$D$25</f>
        <v>0</v>
      </c>
      <c r="E42" s="365"/>
      <c r="F42" s="365"/>
      <c r="G42" s="365"/>
      <c r="H42" s="365"/>
      <c r="I42" s="365"/>
      <c r="J42" s="365"/>
      <c r="K42" s="365"/>
      <c r="L42" s="365"/>
      <c r="M42" s="365"/>
      <c r="N42" s="365"/>
    </row>
    <row r="43" spans="1:14" x14ac:dyDescent="0.25">
      <c r="A43" s="276" t="s">
        <v>2</v>
      </c>
      <c r="B43" s="366" t="s">
        <v>62</v>
      </c>
      <c r="C43" s="283">
        <v>0.03</v>
      </c>
      <c r="D43" s="279">
        <f t="shared" si="1"/>
        <v>0</v>
      </c>
      <c r="E43" s="365"/>
      <c r="F43" s="365"/>
      <c r="G43" s="365"/>
      <c r="H43" s="365"/>
      <c r="I43" s="365"/>
      <c r="J43" s="365"/>
      <c r="K43" s="365"/>
      <c r="L43" s="365"/>
      <c r="M43" s="365"/>
      <c r="N43" s="365"/>
    </row>
    <row r="44" spans="1:14" x14ac:dyDescent="0.25">
      <c r="A44" s="276" t="s">
        <v>3</v>
      </c>
      <c r="B44" s="366" t="s">
        <v>11</v>
      </c>
      <c r="C44" s="283">
        <v>1.4999999999999999E-2</v>
      </c>
      <c r="D44" s="279">
        <f t="shared" si="1"/>
        <v>0</v>
      </c>
      <c r="E44" s="365"/>
      <c r="F44" s="365"/>
      <c r="G44" s="365"/>
      <c r="H44" s="365"/>
      <c r="I44" s="365"/>
      <c r="J44" s="365"/>
      <c r="K44" s="365"/>
      <c r="L44" s="365"/>
      <c r="M44" s="365"/>
      <c r="N44" s="365"/>
    </row>
    <row r="45" spans="1:14" x14ac:dyDescent="0.25">
      <c r="A45" s="276" t="s">
        <v>7</v>
      </c>
      <c r="B45" s="366" t="s">
        <v>12</v>
      </c>
      <c r="C45" s="283">
        <v>0.01</v>
      </c>
      <c r="D45" s="279">
        <f t="shared" si="1"/>
        <v>0</v>
      </c>
      <c r="E45" s="365"/>
      <c r="F45" s="365"/>
      <c r="G45" s="365"/>
      <c r="H45" s="365"/>
      <c r="I45" s="365"/>
      <c r="J45" s="365"/>
      <c r="K45" s="365"/>
      <c r="L45" s="365"/>
      <c r="M45" s="365"/>
      <c r="N45" s="365"/>
    </row>
    <row r="46" spans="1:14" x14ac:dyDescent="0.25">
      <c r="A46" s="276" t="s">
        <v>8</v>
      </c>
      <c r="B46" s="366" t="s">
        <v>15</v>
      </c>
      <c r="C46" s="283">
        <v>6.0000000000000001E-3</v>
      </c>
      <c r="D46" s="279">
        <f t="shared" si="1"/>
        <v>0</v>
      </c>
      <c r="E46" s="365"/>
      <c r="F46" s="365"/>
      <c r="G46" s="365"/>
      <c r="H46" s="365"/>
      <c r="I46" s="365"/>
      <c r="J46" s="365"/>
      <c r="K46" s="365"/>
      <c r="L46" s="365"/>
      <c r="M46" s="365"/>
      <c r="N46" s="365"/>
    </row>
    <row r="47" spans="1:14" x14ac:dyDescent="0.25">
      <c r="A47" s="276" t="s">
        <v>19</v>
      </c>
      <c r="B47" s="366" t="s">
        <v>13</v>
      </c>
      <c r="C47" s="283">
        <v>2E-3</v>
      </c>
      <c r="D47" s="279">
        <f t="shared" si="1"/>
        <v>0</v>
      </c>
      <c r="E47" s="365"/>
      <c r="F47" s="365"/>
      <c r="G47" s="365"/>
      <c r="H47" s="365"/>
      <c r="I47" s="365"/>
      <c r="J47" s="365"/>
      <c r="K47" s="365"/>
      <c r="L47" s="365"/>
      <c r="M47" s="365"/>
      <c r="N47" s="365"/>
    </row>
    <row r="48" spans="1:14" x14ac:dyDescent="0.25">
      <c r="A48" s="276" t="s">
        <v>9</v>
      </c>
      <c r="B48" s="366" t="s">
        <v>14</v>
      </c>
      <c r="C48" s="283">
        <v>0.08</v>
      </c>
      <c r="D48" s="279">
        <f t="shared" si="1"/>
        <v>0</v>
      </c>
      <c r="E48" s="76"/>
      <c r="F48" s="5"/>
      <c r="G48" s="365"/>
      <c r="H48" s="365"/>
      <c r="I48" s="365"/>
      <c r="J48" s="365"/>
      <c r="K48" s="365"/>
      <c r="L48" s="365"/>
      <c r="M48" s="365"/>
      <c r="N48" s="365"/>
    </row>
    <row r="49" spans="1:14" x14ac:dyDescent="0.25">
      <c r="A49" s="600" t="s">
        <v>27</v>
      </c>
      <c r="B49" s="601"/>
      <c r="C49" s="79">
        <f>SUM(C41:C48)</f>
        <v>0.36800000000000005</v>
      </c>
      <c r="D49" s="84">
        <f>SUM(D41:D48)</f>
        <v>0</v>
      </c>
      <c r="E49" s="76"/>
      <c r="F49" s="77"/>
      <c r="G49" s="365"/>
      <c r="H49" s="365"/>
      <c r="I49" s="365"/>
      <c r="J49" s="365"/>
      <c r="K49" s="365"/>
      <c r="L49" s="365"/>
      <c r="M49" s="365"/>
      <c r="N49" s="365"/>
    </row>
    <row r="50" spans="1:14" x14ac:dyDescent="0.25">
      <c r="A50" s="631"/>
      <c r="B50" s="632"/>
      <c r="C50" s="632"/>
      <c r="D50" s="633"/>
      <c r="E50" s="76"/>
      <c r="F50" s="77"/>
      <c r="G50" s="365"/>
      <c r="H50" s="365"/>
      <c r="I50" s="365"/>
      <c r="J50" s="365"/>
      <c r="K50" s="365"/>
      <c r="L50" s="365"/>
      <c r="M50" s="365"/>
      <c r="N50" s="365"/>
    </row>
    <row r="51" spans="1:14" ht="30.75" customHeight="1" x14ac:dyDescent="0.25">
      <c r="A51" s="556" t="s">
        <v>87</v>
      </c>
      <c r="B51" s="557"/>
      <c r="C51" s="557"/>
      <c r="D51" s="558"/>
      <c r="E51" s="76"/>
      <c r="F51" s="77"/>
      <c r="G51" s="365"/>
      <c r="H51" s="365"/>
      <c r="I51" s="365"/>
      <c r="J51" s="365"/>
      <c r="K51" s="365"/>
      <c r="L51" s="365"/>
      <c r="M51" s="365"/>
      <c r="N51" s="365"/>
    </row>
    <row r="52" spans="1:14" ht="30.75" customHeight="1" x14ac:dyDescent="0.25">
      <c r="A52" s="556" t="s">
        <v>118</v>
      </c>
      <c r="B52" s="557"/>
      <c r="C52" s="557"/>
      <c r="D52" s="558"/>
      <c r="E52" s="76"/>
      <c r="F52" s="77"/>
      <c r="G52" s="365"/>
      <c r="H52" s="365"/>
      <c r="I52" s="365"/>
      <c r="J52" s="365"/>
      <c r="K52" s="365"/>
      <c r="L52" s="365"/>
      <c r="M52" s="365"/>
      <c r="N52" s="365"/>
    </row>
    <row r="53" spans="1:14" ht="15" customHeight="1" x14ac:dyDescent="0.25">
      <c r="A53" s="587" t="s">
        <v>369</v>
      </c>
      <c r="B53" s="588"/>
      <c r="C53" s="588"/>
      <c r="D53" s="589"/>
      <c r="E53" s="76"/>
      <c r="F53" s="77"/>
      <c r="G53" s="365"/>
      <c r="H53" s="365"/>
      <c r="I53" s="365"/>
      <c r="J53" s="365"/>
      <c r="K53" s="365"/>
      <c r="L53" s="365"/>
      <c r="M53" s="365"/>
      <c r="N53" s="365"/>
    </row>
    <row r="54" spans="1:14" x14ac:dyDescent="0.25">
      <c r="A54" s="628"/>
      <c r="B54" s="629"/>
      <c r="C54" s="629"/>
      <c r="D54" s="630"/>
      <c r="E54" s="76"/>
      <c r="F54" s="77"/>
      <c r="G54" s="365"/>
      <c r="H54" s="365"/>
      <c r="I54" s="365"/>
      <c r="J54" s="365"/>
      <c r="K54" s="365"/>
      <c r="L54" s="365"/>
      <c r="M54" s="365"/>
      <c r="N54" s="365"/>
    </row>
    <row r="55" spans="1:14" x14ac:dyDescent="0.25">
      <c r="A55" s="261" t="s">
        <v>63</v>
      </c>
      <c r="B55" s="509" t="s">
        <v>25</v>
      </c>
      <c r="C55" s="509"/>
      <c r="D55" s="263" t="s">
        <v>5</v>
      </c>
      <c r="E55" s="76"/>
      <c r="F55" s="77"/>
      <c r="G55" s="365"/>
      <c r="H55" s="365"/>
      <c r="I55" s="365"/>
      <c r="J55" s="365"/>
      <c r="K55" s="365"/>
      <c r="L55" s="365"/>
      <c r="M55" s="365"/>
      <c r="N55" s="365"/>
    </row>
    <row r="56" spans="1:14" ht="14.45" customHeight="1" x14ac:dyDescent="0.25">
      <c r="A56" s="276" t="s">
        <v>0</v>
      </c>
      <c r="B56" s="286" t="s">
        <v>46</v>
      </c>
      <c r="C56" s="286"/>
      <c r="D56" s="277">
        <f>(0)*22*2</f>
        <v>0</v>
      </c>
      <c r="E56" s="76"/>
      <c r="F56" s="77"/>
      <c r="G56" s="365"/>
      <c r="H56" s="365"/>
      <c r="I56" s="365"/>
      <c r="J56" s="365"/>
      <c r="K56" s="365"/>
      <c r="L56" s="365"/>
      <c r="M56" s="365"/>
      <c r="N56" s="365"/>
    </row>
    <row r="57" spans="1:14" x14ac:dyDescent="0.25">
      <c r="A57" s="276" t="s">
        <v>37</v>
      </c>
      <c r="B57" s="286" t="s">
        <v>71</v>
      </c>
      <c r="C57" s="286"/>
      <c r="D57" s="281">
        <f>-(6%*$D$18)</f>
        <v>0</v>
      </c>
      <c r="E57" s="76"/>
      <c r="F57" s="77"/>
      <c r="G57" s="365"/>
      <c r="H57" s="365"/>
      <c r="I57" s="365"/>
      <c r="J57" s="365"/>
      <c r="K57" s="365"/>
      <c r="L57" s="365"/>
      <c r="M57" s="365"/>
      <c r="N57" s="365"/>
    </row>
    <row r="58" spans="1:14" x14ac:dyDescent="0.25">
      <c r="A58" s="276" t="s">
        <v>1</v>
      </c>
      <c r="B58" s="286" t="s">
        <v>47</v>
      </c>
      <c r="C58" s="286"/>
      <c r="D58" s="281">
        <f>0*22</f>
        <v>0</v>
      </c>
      <c r="E58" s="76"/>
      <c r="F58" s="77"/>
      <c r="G58" s="365"/>
      <c r="H58" s="365"/>
      <c r="I58" s="365"/>
      <c r="J58" s="365"/>
      <c r="K58" s="365"/>
      <c r="L58" s="365"/>
      <c r="M58" s="365"/>
      <c r="N58" s="365"/>
    </row>
    <row r="59" spans="1:14" x14ac:dyDescent="0.25">
      <c r="A59" s="276" t="s">
        <v>88</v>
      </c>
      <c r="B59" s="286" t="s">
        <v>89</v>
      </c>
      <c r="C59" s="286"/>
      <c r="D59" s="281">
        <f>-(3.5%*D58)</f>
        <v>0</v>
      </c>
      <c r="E59" s="76"/>
      <c r="F59" s="77"/>
      <c r="G59" s="365"/>
      <c r="H59" s="365"/>
      <c r="I59" s="365"/>
      <c r="J59" s="365"/>
      <c r="K59" s="365"/>
      <c r="L59" s="365"/>
      <c r="M59" s="365"/>
      <c r="N59" s="365"/>
    </row>
    <row r="60" spans="1:14" x14ac:dyDescent="0.25">
      <c r="A60" s="276" t="s">
        <v>2</v>
      </c>
      <c r="B60" s="286" t="s">
        <v>394</v>
      </c>
      <c r="C60" s="286"/>
      <c r="D60" s="281">
        <v>0</v>
      </c>
      <c r="E60" s="76"/>
      <c r="F60" s="77"/>
      <c r="G60" s="365"/>
      <c r="H60" s="365"/>
      <c r="I60" s="365"/>
      <c r="J60" s="365"/>
      <c r="K60" s="365"/>
      <c r="L60" s="365"/>
      <c r="M60" s="365"/>
      <c r="N60" s="365"/>
    </row>
    <row r="61" spans="1:14" x14ac:dyDescent="0.25">
      <c r="A61" s="276" t="s">
        <v>3</v>
      </c>
      <c r="B61" s="286" t="s">
        <v>395</v>
      </c>
      <c r="C61" s="286"/>
      <c r="D61" s="281">
        <v>0</v>
      </c>
      <c r="E61" s="76"/>
      <c r="F61" s="77"/>
      <c r="G61" s="365"/>
      <c r="H61" s="365"/>
      <c r="I61" s="365"/>
      <c r="J61" s="365"/>
      <c r="K61" s="365"/>
      <c r="L61" s="365"/>
      <c r="M61" s="365"/>
      <c r="N61" s="365"/>
    </row>
    <row r="62" spans="1:14" ht="26.25" x14ac:dyDescent="0.25">
      <c r="A62" s="276" t="s">
        <v>7</v>
      </c>
      <c r="B62" s="376" t="s">
        <v>396</v>
      </c>
      <c r="C62" s="376"/>
      <c r="D62" s="281">
        <v>0</v>
      </c>
      <c r="E62" s="76"/>
      <c r="F62" s="77"/>
      <c r="G62" s="365"/>
      <c r="H62" s="365"/>
      <c r="I62" s="365"/>
      <c r="J62" s="365"/>
      <c r="K62" s="365"/>
      <c r="L62" s="365"/>
      <c r="M62" s="365"/>
      <c r="N62" s="365"/>
    </row>
    <row r="63" spans="1:14" ht="26.25" x14ac:dyDescent="0.25">
      <c r="A63" s="276" t="s">
        <v>8</v>
      </c>
      <c r="B63" s="286" t="s">
        <v>397</v>
      </c>
      <c r="C63" s="376"/>
      <c r="D63" s="281">
        <v>0</v>
      </c>
      <c r="E63" s="76"/>
      <c r="F63" s="77"/>
      <c r="G63" s="365"/>
      <c r="H63" s="365"/>
      <c r="I63" s="365"/>
      <c r="J63" s="365"/>
      <c r="K63" s="365"/>
      <c r="L63" s="365"/>
      <c r="M63" s="365"/>
      <c r="N63" s="365"/>
    </row>
    <row r="64" spans="1:14" x14ac:dyDescent="0.25">
      <c r="A64" s="276" t="s">
        <v>19</v>
      </c>
      <c r="B64" s="292" t="s">
        <v>401</v>
      </c>
      <c r="C64" s="259"/>
      <c r="D64" s="277">
        <v>0</v>
      </c>
      <c r="E64" s="76"/>
      <c r="F64" s="77"/>
      <c r="G64" s="365"/>
      <c r="H64" s="365"/>
      <c r="I64" s="365"/>
      <c r="J64" s="365"/>
      <c r="K64" s="365"/>
      <c r="L64" s="365"/>
      <c r="M64" s="365"/>
      <c r="N64" s="365"/>
    </row>
    <row r="65" spans="1:14" x14ac:dyDescent="0.25">
      <c r="A65" s="276" t="s">
        <v>9</v>
      </c>
      <c r="B65" s="409" t="s">
        <v>23</v>
      </c>
      <c r="C65" s="409"/>
      <c r="D65" s="277">
        <v>0</v>
      </c>
      <c r="E65" s="76"/>
      <c r="F65" s="77"/>
      <c r="G65" s="365"/>
      <c r="H65" s="365"/>
      <c r="I65" s="365"/>
      <c r="J65" s="365"/>
      <c r="K65" s="365"/>
      <c r="L65" s="365"/>
      <c r="M65" s="365"/>
      <c r="N65" s="365"/>
    </row>
    <row r="66" spans="1:14" x14ac:dyDescent="0.25">
      <c r="A66" s="585" t="s">
        <v>29</v>
      </c>
      <c r="B66" s="586"/>
      <c r="C66" s="512"/>
      <c r="D66" s="82">
        <f>SUM(D56:D65)</f>
        <v>0</v>
      </c>
      <c r="E66" s="76"/>
      <c r="F66" s="77"/>
      <c r="G66" s="365"/>
      <c r="H66" s="365"/>
      <c r="I66" s="365"/>
      <c r="J66" s="365"/>
      <c r="K66" s="365"/>
      <c r="L66" s="365"/>
      <c r="M66" s="365"/>
      <c r="N66" s="365"/>
    </row>
    <row r="67" spans="1:14" ht="15" customHeight="1" x14ac:dyDescent="0.25">
      <c r="A67" s="567"/>
      <c r="B67" s="568"/>
      <c r="C67" s="568"/>
      <c r="D67" s="627"/>
      <c r="E67" s="76"/>
      <c r="F67" s="77"/>
      <c r="G67" s="365"/>
      <c r="H67" s="365"/>
      <c r="I67" s="365"/>
      <c r="J67" s="365"/>
      <c r="K67" s="365"/>
      <c r="L67" s="365"/>
      <c r="M67" s="365"/>
      <c r="N67" s="365"/>
    </row>
    <row r="68" spans="1:14" ht="15.6" customHeight="1" x14ac:dyDescent="0.25">
      <c r="A68" s="556" t="s">
        <v>113</v>
      </c>
      <c r="B68" s="557"/>
      <c r="C68" s="557"/>
      <c r="D68" s="558"/>
      <c r="E68" s="76"/>
      <c r="F68" s="77"/>
      <c r="G68" s="365"/>
      <c r="H68" s="365"/>
      <c r="I68" s="365"/>
      <c r="J68" s="365"/>
      <c r="K68" s="365"/>
      <c r="L68" s="365"/>
      <c r="M68" s="365"/>
      <c r="N68" s="365"/>
    </row>
    <row r="69" spans="1:14" ht="30.75" customHeight="1" x14ac:dyDescent="0.25">
      <c r="A69" s="556" t="s">
        <v>90</v>
      </c>
      <c r="B69" s="557"/>
      <c r="C69" s="557"/>
      <c r="D69" s="558"/>
      <c r="E69" s="76"/>
      <c r="F69" s="77"/>
      <c r="G69" s="365"/>
      <c r="H69" s="365"/>
      <c r="I69" s="365"/>
      <c r="J69" s="365"/>
      <c r="K69" s="365"/>
      <c r="L69" s="365"/>
      <c r="M69" s="365"/>
      <c r="N69" s="365"/>
    </row>
    <row r="70" spans="1:14" ht="12" customHeight="1" x14ac:dyDescent="0.25">
      <c r="A70" s="567"/>
      <c r="B70" s="568"/>
      <c r="C70" s="568"/>
      <c r="D70" s="627"/>
      <c r="E70" s="76"/>
      <c r="F70" s="77"/>
      <c r="G70" s="365"/>
      <c r="H70" s="365"/>
      <c r="I70" s="365"/>
      <c r="J70" s="365"/>
      <c r="K70" s="365"/>
      <c r="L70" s="365"/>
      <c r="M70" s="365"/>
      <c r="N70" s="365"/>
    </row>
    <row r="71" spans="1:14" x14ac:dyDescent="0.25">
      <c r="A71" s="562" t="s">
        <v>67</v>
      </c>
      <c r="B71" s="563"/>
      <c r="C71" s="563"/>
      <c r="D71" s="564"/>
      <c r="E71" s="76"/>
      <c r="F71" s="77"/>
      <c r="G71" s="365"/>
      <c r="H71" s="365"/>
      <c r="I71" s="365"/>
      <c r="J71" s="365"/>
      <c r="K71" s="365"/>
      <c r="L71" s="365"/>
      <c r="M71" s="365"/>
      <c r="N71" s="365"/>
    </row>
    <row r="72" spans="1:14" x14ac:dyDescent="0.25">
      <c r="A72" s="261">
        <v>2</v>
      </c>
      <c r="B72" s="590" t="s">
        <v>68</v>
      </c>
      <c r="C72" s="590"/>
      <c r="D72" s="263" t="s">
        <v>5</v>
      </c>
      <c r="E72" s="76"/>
      <c r="F72" s="77"/>
      <c r="G72" s="365"/>
      <c r="H72" s="365"/>
      <c r="I72" s="365"/>
      <c r="J72" s="365"/>
      <c r="K72" s="365"/>
      <c r="L72" s="365"/>
      <c r="M72" s="365"/>
      <c r="N72" s="365"/>
    </row>
    <row r="73" spans="1:14" x14ac:dyDescent="0.25">
      <c r="A73" s="276" t="s">
        <v>64</v>
      </c>
      <c r="B73" s="594" t="s">
        <v>368</v>
      </c>
      <c r="C73" s="594"/>
      <c r="D73" s="281">
        <f>D34</f>
        <v>0</v>
      </c>
      <c r="E73" s="76"/>
      <c r="F73" s="77"/>
      <c r="G73" s="365"/>
      <c r="H73" s="365"/>
      <c r="I73" s="365"/>
      <c r="J73" s="365"/>
      <c r="K73" s="365"/>
      <c r="L73" s="365"/>
      <c r="M73" s="365"/>
      <c r="N73" s="365"/>
    </row>
    <row r="74" spans="1:14" x14ac:dyDescent="0.25">
      <c r="A74" s="276" t="s">
        <v>65</v>
      </c>
      <c r="B74" s="572" t="s">
        <v>69</v>
      </c>
      <c r="C74" s="572"/>
      <c r="D74" s="281">
        <f>D49</f>
        <v>0</v>
      </c>
      <c r="E74" s="76"/>
      <c r="F74" s="77"/>
      <c r="G74" s="365"/>
      <c r="H74" s="365"/>
      <c r="I74" s="365"/>
      <c r="J74" s="365"/>
      <c r="K74" s="365"/>
      <c r="L74" s="365"/>
      <c r="M74" s="365"/>
      <c r="N74" s="365"/>
    </row>
    <row r="75" spans="1:14" x14ac:dyDescent="0.25">
      <c r="A75" s="276" t="s">
        <v>66</v>
      </c>
      <c r="B75" s="572" t="s">
        <v>25</v>
      </c>
      <c r="C75" s="572"/>
      <c r="D75" s="281">
        <f>D66</f>
        <v>0</v>
      </c>
      <c r="E75" s="76"/>
      <c r="F75" s="77"/>
      <c r="G75" s="365"/>
      <c r="H75" s="365"/>
      <c r="I75" s="365"/>
      <c r="J75" s="365"/>
      <c r="K75" s="365"/>
      <c r="L75" s="365"/>
      <c r="M75" s="365"/>
      <c r="N75" s="365"/>
    </row>
    <row r="76" spans="1:14" x14ac:dyDescent="0.25">
      <c r="A76" s="583" t="s">
        <v>27</v>
      </c>
      <c r="B76" s="584"/>
      <c r="C76" s="584"/>
      <c r="D76" s="82">
        <f>SUM(D73:D75)</f>
        <v>0</v>
      </c>
      <c r="E76" s="76"/>
      <c r="F76" s="77"/>
      <c r="G76" s="365"/>
      <c r="H76" s="365"/>
      <c r="I76" s="365"/>
      <c r="J76" s="365"/>
      <c r="K76" s="365"/>
      <c r="L76" s="365"/>
      <c r="M76" s="365"/>
      <c r="N76" s="365"/>
    </row>
    <row r="77" spans="1:14" x14ac:dyDescent="0.25">
      <c r="A77" s="567"/>
      <c r="B77" s="568"/>
      <c r="C77" s="568"/>
      <c r="D77" s="627"/>
      <c r="E77" s="76"/>
      <c r="F77" s="77"/>
      <c r="G77" s="365"/>
      <c r="H77" s="365"/>
      <c r="I77" s="365"/>
      <c r="J77" s="365"/>
      <c r="K77" s="365"/>
      <c r="L77" s="365"/>
      <c r="M77" s="365"/>
      <c r="N77" s="365"/>
    </row>
    <row r="78" spans="1:14" x14ac:dyDescent="0.25">
      <c r="A78" s="267" t="s">
        <v>34</v>
      </c>
      <c r="B78" s="264" t="s">
        <v>30</v>
      </c>
      <c r="C78" s="262" t="s">
        <v>4</v>
      </c>
      <c r="D78" s="265" t="s">
        <v>16</v>
      </c>
      <c r="E78" s="76"/>
      <c r="F78" s="77"/>
      <c r="G78" s="365"/>
      <c r="H78" s="365"/>
      <c r="I78" s="365"/>
      <c r="J78" s="365"/>
      <c r="K78" s="365"/>
      <c r="L78" s="365"/>
      <c r="M78" s="365"/>
      <c r="N78" s="365"/>
    </row>
    <row r="79" spans="1:14" x14ac:dyDescent="0.25">
      <c r="A79" s="288" t="s">
        <v>0</v>
      </c>
      <c r="B79" s="366" t="s">
        <v>82</v>
      </c>
      <c r="C79" s="344">
        <v>0</v>
      </c>
      <c r="D79" s="279">
        <f>$D$25*C79</f>
        <v>0</v>
      </c>
      <c r="E79" s="76"/>
      <c r="F79" s="77"/>
      <c r="G79" s="365"/>
      <c r="H79" s="365"/>
      <c r="I79" s="365"/>
      <c r="J79" s="365"/>
      <c r="K79" s="365"/>
      <c r="L79" s="365"/>
      <c r="M79" s="365"/>
      <c r="N79" s="365"/>
    </row>
    <row r="80" spans="1:14" x14ac:dyDescent="0.25">
      <c r="A80" s="288" t="s">
        <v>1</v>
      </c>
      <c r="B80" s="367" t="s">
        <v>370</v>
      </c>
      <c r="C80" s="285">
        <f>C79*C48</f>
        <v>0</v>
      </c>
      <c r="D80" s="279">
        <f t="shared" ref="D80:D84" si="2">$D$25*C80</f>
        <v>0</v>
      </c>
      <c r="E80" s="76"/>
      <c r="F80" s="77"/>
      <c r="G80" s="365"/>
      <c r="H80" s="365"/>
      <c r="I80" s="365"/>
      <c r="J80" s="365"/>
      <c r="K80" s="365"/>
      <c r="L80" s="365"/>
      <c r="M80" s="365"/>
      <c r="N80" s="365"/>
    </row>
    <row r="81" spans="1:14" ht="26.25" x14ac:dyDescent="0.25">
      <c r="A81" s="288" t="s">
        <v>2</v>
      </c>
      <c r="B81" s="370" t="s">
        <v>371</v>
      </c>
      <c r="C81" s="285">
        <v>0</v>
      </c>
      <c r="D81" s="279">
        <f t="shared" si="2"/>
        <v>0</v>
      </c>
      <c r="E81" s="76"/>
      <c r="F81" s="77"/>
      <c r="G81" s="365"/>
      <c r="H81" s="365"/>
      <c r="I81" s="365"/>
      <c r="J81" s="365"/>
      <c r="K81" s="365"/>
      <c r="L81" s="365"/>
      <c r="M81" s="365"/>
      <c r="N81" s="365"/>
    </row>
    <row r="82" spans="1:14" x14ac:dyDescent="0.25">
      <c r="A82" s="288" t="s">
        <v>3</v>
      </c>
      <c r="B82" s="366" t="s">
        <v>83</v>
      </c>
      <c r="C82" s="285">
        <v>0</v>
      </c>
      <c r="D82" s="279">
        <f t="shared" si="2"/>
        <v>0</v>
      </c>
      <c r="E82" s="76"/>
      <c r="F82" s="77"/>
      <c r="G82" s="365"/>
      <c r="H82" s="365"/>
      <c r="I82" s="365"/>
      <c r="J82" s="365"/>
      <c r="K82" s="365"/>
      <c r="L82" s="365"/>
      <c r="M82" s="365"/>
      <c r="N82" s="365"/>
    </row>
    <row r="83" spans="1:14" ht="26.25" x14ac:dyDescent="0.25">
      <c r="A83" s="288" t="s">
        <v>7</v>
      </c>
      <c r="B83" s="376" t="s">
        <v>372</v>
      </c>
      <c r="C83" s="285">
        <v>0</v>
      </c>
      <c r="D83" s="279">
        <f t="shared" si="2"/>
        <v>0</v>
      </c>
      <c r="E83" s="76"/>
      <c r="F83" s="77"/>
      <c r="G83" s="365"/>
      <c r="H83" s="365"/>
      <c r="I83" s="365"/>
      <c r="J83" s="365"/>
      <c r="K83" s="365"/>
      <c r="L83" s="365"/>
      <c r="M83" s="365"/>
      <c r="N83" s="365"/>
    </row>
    <row r="84" spans="1:14" ht="26.25" x14ac:dyDescent="0.25">
      <c r="A84" s="288" t="s">
        <v>8</v>
      </c>
      <c r="B84" s="376" t="s">
        <v>373</v>
      </c>
      <c r="C84" s="285">
        <v>0</v>
      </c>
      <c r="D84" s="279">
        <f t="shared" si="2"/>
        <v>0</v>
      </c>
      <c r="E84" s="76"/>
      <c r="F84" s="77"/>
      <c r="G84" s="365"/>
      <c r="H84" s="365"/>
      <c r="I84" s="365"/>
      <c r="J84" s="365"/>
      <c r="K84" s="365"/>
      <c r="L84" s="365"/>
      <c r="M84" s="365"/>
      <c r="N84" s="365"/>
    </row>
    <row r="85" spans="1:14" x14ac:dyDescent="0.25">
      <c r="A85" s="585" t="s">
        <v>29</v>
      </c>
      <c r="B85" s="586"/>
      <c r="C85" s="86">
        <f>SUM(C79:C84)</f>
        <v>0</v>
      </c>
      <c r="D85" s="130">
        <f>SUM(D79:D84)</f>
        <v>0</v>
      </c>
      <c r="E85" s="76"/>
      <c r="F85" s="77"/>
      <c r="G85" s="365"/>
      <c r="H85" s="365"/>
      <c r="I85" s="365"/>
      <c r="J85" s="365"/>
      <c r="K85" s="365"/>
      <c r="L85" s="365"/>
      <c r="M85" s="365"/>
      <c r="N85" s="365"/>
    </row>
    <row r="86" spans="1:14" x14ac:dyDescent="0.25">
      <c r="A86" s="567"/>
      <c r="B86" s="568"/>
      <c r="C86" s="568"/>
      <c r="D86" s="627"/>
      <c r="E86" s="365"/>
      <c r="F86" s="365"/>
      <c r="G86" s="365"/>
      <c r="H86" s="365"/>
      <c r="I86" s="365"/>
      <c r="J86" s="365"/>
      <c r="K86" s="365"/>
      <c r="L86" s="365"/>
      <c r="M86" s="365"/>
      <c r="N86" s="365"/>
    </row>
    <row r="87" spans="1:14" x14ac:dyDescent="0.25">
      <c r="A87" s="261" t="s">
        <v>33</v>
      </c>
      <c r="B87" s="258" t="s">
        <v>35</v>
      </c>
      <c r="C87" s="257"/>
      <c r="D87" s="270"/>
      <c r="E87" s="76"/>
      <c r="F87" s="365"/>
      <c r="G87" s="365"/>
      <c r="H87" s="365"/>
      <c r="I87" s="365"/>
      <c r="J87" s="365"/>
      <c r="K87" s="365"/>
      <c r="L87" s="365"/>
      <c r="M87" s="365"/>
      <c r="N87" s="365"/>
    </row>
    <row r="88" spans="1:14" x14ac:dyDescent="0.25">
      <c r="A88" s="567"/>
      <c r="B88" s="568"/>
      <c r="C88" s="568"/>
      <c r="D88" s="627"/>
      <c r="E88" s="76"/>
      <c r="F88" s="365"/>
      <c r="G88" s="365"/>
      <c r="H88" s="365"/>
      <c r="I88" s="365"/>
      <c r="J88" s="365"/>
      <c r="K88" s="365"/>
      <c r="L88" s="365"/>
      <c r="M88" s="365"/>
      <c r="N88" s="365"/>
    </row>
    <row r="89" spans="1:14" ht="43.5" customHeight="1" x14ac:dyDescent="0.25">
      <c r="A89" s="587" t="s">
        <v>374</v>
      </c>
      <c r="B89" s="588"/>
      <c r="C89" s="588"/>
      <c r="D89" s="589"/>
      <c r="E89" s="365"/>
      <c r="F89" s="365"/>
      <c r="G89" s="365"/>
      <c r="H89" s="365"/>
      <c r="I89" s="365"/>
      <c r="J89" s="365"/>
      <c r="K89" s="365"/>
      <c r="L89" s="365"/>
      <c r="M89" s="365"/>
      <c r="N89" s="365"/>
    </row>
    <row r="90" spans="1:14" x14ac:dyDescent="0.25">
      <c r="A90" s="567"/>
      <c r="B90" s="568"/>
      <c r="C90" s="568"/>
      <c r="D90" s="627"/>
      <c r="E90" s="365"/>
      <c r="F90" s="365"/>
      <c r="G90" s="365"/>
      <c r="H90" s="365"/>
      <c r="I90" s="365"/>
      <c r="J90" s="365"/>
      <c r="K90" s="365"/>
      <c r="L90" s="365"/>
      <c r="M90" s="365"/>
      <c r="N90" s="365"/>
    </row>
    <row r="91" spans="1:14" x14ac:dyDescent="0.25">
      <c r="A91" s="261" t="s">
        <v>44</v>
      </c>
      <c r="B91" s="257" t="s">
        <v>70</v>
      </c>
      <c r="C91" s="513" t="s">
        <v>4</v>
      </c>
      <c r="D91" s="263" t="s">
        <v>16</v>
      </c>
      <c r="E91" s="365"/>
      <c r="F91" s="365"/>
      <c r="G91" s="365"/>
      <c r="H91" s="365"/>
      <c r="I91" s="365"/>
      <c r="J91" s="365"/>
      <c r="K91" s="365"/>
      <c r="L91" s="365"/>
      <c r="M91" s="365"/>
      <c r="N91" s="365"/>
    </row>
    <row r="92" spans="1:14" x14ac:dyDescent="0.25">
      <c r="A92" s="280" t="s">
        <v>0</v>
      </c>
      <c r="B92" s="368" t="s">
        <v>375</v>
      </c>
      <c r="C92" s="285">
        <v>0</v>
      </c>
      <c r="D92" s="279">
        <f>C92*$D$25</f>
        <v>0</v>
      </c>
      <c r="E92" s="365"/>
      <c r="F92" s="365"/>
      <c r="G92" s="365"/>
      <c r="H92" s="365"/>
      <c r="I92" s="365"/>
      <c r="J92" s="365"/>
      <c r="K92" s="365"/>
      <c r="L92" s="365"/>
      <c r="M92" s="365"/>
      <c r="N92" s="365"/>
    </row>
    <row r="93" spans="1:14" ht="15" customHeight="1" x14ac:dyDescent="0.25">
      <c r="A93" s="280" t="s">
        <v>1</v>
      </c>
      <c r="B93" s="367" t="s">
        <v>376</v>
      </c>
      <c r="C93" s="285">
        <v>0</v>
      </c>
      <c r="D93" s="279">
        <f t="shared" ref="D93:D97" si="3">C93*$D$25</f>
        <v>0</v>
      </c>
      <c r="E93" s="365"/>
      <c r="F93" s="365"/>
      <c r="G93" s="365"/>
      <c r="H93" s="365"/>
      <c r="I93" s="365"/>
      <c r="J93" s="365"/>
      <c r="K93" s="365"/>
      <c r="L93" s="365"/>
      <c r="M93" s="365"/>
      <c r="N93" s="365"/>
    </row>
    <row r="94" spans="1:14" x14ac:dyDescent="0.25">
      <c r="A94" s="280" t="s">
        <v>291</v>
      </c>
      <c r="B94" s="367" t="s">
        <v>377</v>
      </c>
      <c r="C94" s="285">
        <v>0</v>
      </c>
      <c r="D94" s="279">
        <f t="shared" si="3"/>
        <v>0</v>
      </c>
      <c r="E94" s="365"/>
      <c r="F94" s="365"/>
      <c r="G94" s="365"/>
      <c r="H94" s="365"/>
      <c r="I94" s="365"/>
      <c r="J94" s="365"/>
      <c r="K94" s="365"/>
      <c r="L94" s="365"/>
      <c r="M94" s="365"/>
      <c r="N94" s="365"/>
    </row>
    <row r="95" spans="1:14" x14ac:dyDescent="0.25">
      <c r="A95" s="280" t="s">
        <v>3</v>
      </c>
      <c r="B95" s="367" t="s">
        <v>378</v>
      </c>
      <c r="C95" s="285">
        <v>0</v>
      </c>
      <c r="D95" s="279">
        <f t="shared" si="3"/>
        <v>0</v>
      </c>
      <c r="E95" s="365"/>
      <c r="F95" s="365"/>
      <c r="G95" s="365"/>
      <c r="H95" s="365"/>
      <c r="I95" s="365"/>
      <c r="J95" s="365"/>
      <c r="K95" s="365"/>
      <c r="L95" s="365"/>
      <c r="M95" s="365"/>
      <c r="N95" s="365"/>
    </row>
    <row r="96" spans="1:14" x14ac:dyDescent="0.25">
      <c r="A96" s="280" t="s">
        <v>7</v>
      </c>
      <c r="B96" s="367" t="s">
        <v>379</v>
      </c>
      <c r="C96" s="285">
        <v>0</v>
      </c>
      <c r="D96" s="279">
        <f t="shared" si="3"/>
        <v>0</v>
      </c>
      <c r="E96" s="365"/>
      <c r="F96" s="365"/>
      <c r="G96" s="365"/>
      <c r="H96" s="365"/>
      <c r="I96" s="365"/>
      <c r="J96" s="365"/>
      <c r="K96" s="365"/>
      <c r="L96" s="365"/>
      <c r="M96" s="365"/>
      <c r="N96" s="365"/>
    </row>
    <row r="97" spans="1:14" x14ac:dyDescent="0.25">
      <c r="A97" s="280" t="s">
        <v>8</v>
      </c>
      <c r="B97" s="367" t="s">
        <v>380</v>
      </c>
      <c r="C97" s="285">
        <v>0</v>
      </c>
      <c r="D97" s="279">
        <f t="shared" si="3"/>
        <v>0</v>
      </c>
      <c r="E97" s="365"/>
      <c r="F97" s="365"/>
      <c r="G97" s="365"/>
      <c r="H97" s="365"/>
      <c r="I97" s="365"/>
      <c r="J97" s="365"/>
      <c r="K97" s="365"/>
      <c r="L97" s="365"/>
      <c r="M97" s="365"/>
      <c r="N97" s="365"/>
    </row>
    <row r="98" spans="1:14" ht="15.75" customHeight="1" x14ac:dyDescent="0.25">
      <c r="A98" s="585" t="s">
        <v>27</v>
      </c>
      <c r="B98" s="586"/>
      <c r="C98" s="86">
        <f>SUM(C92:C97)</f>
        <v>0</v>
      </c>
      <c r="D98" s="84">
        <f>SUM(D92:D97)</f>
        <v>0</v>
      </c>
      <c r="E98" s="365"/>
      <c r="F98" s="77"/>
      <c r="G98" s="365"/>
      <c r="H98" s="365"/>
      <c r="I98" s="365"/>
      <c r="J98" s="365"/>
      <c r="K98" s="365"/>
      <c r="L98" s="365"/>
      <c r="M98" s="365"/>
      <c r="N98" s="365"/>
    </row>
    <row r="99" spans="1:14" x14ac:dyDescent="0.25">
      <c r="A99" s="567"/>
      <c r="B99" s="568"/>
      <c r="C99" s="568"/>
      <c r="D99" s="627"/>
      <c r="E99" s="365"/>
      <c r="F99" s="77"/>
      <c r="G99" s="365"/>
      <c r="H99" s="365"/>
      <c r="I99" s="365"/>
      <c r="J99" s="365"/>
      <c r="K99" s="365"/>
      <c r="L99" s="365"/>
      <c r="M99" s="365"/>
      <c r="N99" s="365"/>
    </row>
    <row r="100" spans="1:14" ht="15" customHeight="1" x14ac:dyDescent="0.25">
      <c r="A100" s="261" t="s">
        <v>36</v>
      </c>
      <c r="B100" s="590" t="s">
        <v>26</v>
      </c>
      <c r="C100" s="590"/>
      <c r="D100" s="263" t="s">
        <v>5</v>
      </c>
      <c r="E100" s="365"/>
      <c r="F100" s="365"/>
      <c r="G100" s="365"/>
      <c r="H100" s="365"/>
      <c r="I100" s="365"/>
      <c r="J100" s="365"/>
      <c r="K100" s="365"/>
      <c r="L100" s="365"/>
      <c r="M100" s="365"/>
      <c r="N100" s="365"/>
    </row>
    <row r="101" spans="1:14" ht="15" customHeight="1" x14ac:dyDescent="0.25">
      <c r="A101" s="276" t="s">
        <v>0</v>
      </c>
      <c r="B101" s="572" t="s">
        <v>56</v>
      </c>
      <c r="C101" s="572"/>
      <c r="D101" s="284">
        <f>Uniformes!F83</f>
        <v>0</v>
      </c>
      <c r="E101" s="365"/>
      <c r="F101" s="77"/>
      <c r="G101" s="365"/>
      <c r="H101" s="365"/>
      <c r="I101" s="365"/>
      <c r="J101" s="365"/>
      <c r="K101" s="365"/>
      <c r="L101" s="365"/>
      <c r="M101" s="365"/>
      <c r="N101" s="365"/>
    </row>
    <row r="102" spans="1:14" ht="15" customHeight="1" x14ac:dyDescent="0.25">
      <c r="A102" s="276" t="s">
        <v>1</v>
      </c>
      <c r="B102" s="572" t="s">
        <v>58</v>
      </c>
      <c r="C102" s="572"/>
      <c r="D102" s="284">
        <v>0</v>
      </c>
      <c r="E102" s="365"/>
      <c r="F102" s="77"/>
      <c r="G102" s="365"/>
      <c r="H102" s="365"/>
      <c r="I102" s="365"/>
      <c r="J102" s="365"/>
      <c r="K102" s="365"/>
      <c r="L102" s="365"/>
      <c r="M102" s="365"/>
      <c r="N102" s="365"/>
    </row>
    <row r="103" spans="1:14" ht="15" customHeight="1" x14ac:dyDescent="0.25">
      <c r="A103" s="276" t="s">
        <v>2</v>
      </c>
      <c r="B103" s="572" t="s">
        <v>57</v>
      </c>
      <c r="C103" s="572"/>
      <c r="D103" s="284">
        <v>0</v>
      </c>
      <c r="E103" s="365"/>
      <c r="F103" s="77"/>
      <c r="G103" s="365"/>
      <c r="H103" s="365"/>
      <c r="I103" s="365"/>
      <c r="J103" s="365"/>
      <c r="K103" s="365"/>
      <c r="L103" s="365"/>
      <c r="M103" s="365"/>
      <c r="N103" s="365"/>
    </row>
    <row r="104" spans="1:14" ht="15" customHeight="1" x14ac:dyDescent="0.25">
      <c r="A104" s="276" t="s">
        <v>3</v>
      </c>
      <c r="B104" s="572" t="s">
        <v>23</v>
      </c>
      <c r="C104" s="572"/>
      <c r="D104" s="284">
        <v>0</v>
      </c>
      <c r="E104" s="365"/>
      <c r="F104" s="77"/>
      <c r="G104" s="365"/>
      <c r="H104" s="365"/>
      <c r="I104" s="365"/>
      <c r="J104" s="365"/>
      <c r="K104" s="365"/>
      <c r="L104" s="365"/>
      <c r="M104" s="365"/>
      <c r="N104" s="365"/>
    </row>
    <row r="105" spans="1:14" ht="15.75" customHeight="1" x14ac:dyDescent="0.25">
      <c r="A105" s="131"/>
      <c r="B105" s="573" t="s">
        <v>28</v>
      </c>
      <c r="C105" s="573"/>
      <c r="D105" s="82">
        <f>SUM(D101:D103)</f>
        <v>0</v>
      </c>
      <c r="E105" s="365"/>
      <c r="F105" s="365"/>
      <c r="G105" s="365"/>
      <c r="H105" s="365"/>
      <c r="I105" s="365"/>
      <c r="J105" s="365"/>
      <c r="K105" s="365"/>
      <c r="L105" s="365"/>
      <c r="M105" s="365"/>
      <c r="N105" s="365"/>
    </row>
    <row r="106" spans="1:14" x14ac:dyDescent="0.25">
      <c r="A106" s="612"/>
      <c r="B106" s="613"/>
      <c r="C106" s="613"/>
      <c r="D106" s="614"/>
      <c r="E106" s="365"/>
      <c r="F106" s="365"/>
      <c r="G106" s="365"/>
      <c r="H106" s="365"/>
      <c r="I106" s="365"/>
      <c r="J106" s="365"/>
      <c r="K106" s="365"/>
      <c r="L106" s="365"/>
      <c r="M106" s="365"/>
      <c r="N106" s="365"/>
    </row>
    <row r="107" spans="1:14" x14ac:dyDescent="0.25">
      <c r="A107" s="556" t="s">
        <v>119</v>
      </c>
      <c r="B107" s="557"/>
      <c r="C107" s="557"/>
      <c r="D107" s="558"/>
      <c r="E107" s="365"/>
      <c r="F107" s="365"/>
      <c r="G107" s="365"/>
      <c r="H107" s="365"/>
      <c r="I107" s="365"/>
      <c r="J107" s="365"/>
      <c r="K107" s="365"/>
      <c r="L107" s="365"/>
      <c r="M107" s="365"/>
      <c r="N107" s="365"/>
    </row>
    <row r="108" spans="1:14" x14ac:dyDescent="0.25">
      <c r="A108" s="567"/>
      <c r="B108" s="568"/>
      <c r="C108" s="568"/>
      <c r="D108" s="627"/>
      <c r="E108" s="365"/>
      <c r="F108" s="365"/>
      <c r="G108" s="365"/>
      <c r="H108" s="365"/>
      <c r="I108" s="365"/>
      <c r="J108" s="365"/>
      <c r="K108" s="365"/>
      <c r="L108" s="365"/>
      <c r="M108" s="365"/>
      <c r="N108" s="365"/>
    </row>
    <row r="109" spans="1:14" x14ac:dyDescent="0.25">
      <c r="A109" s="267" t="s">
        <v>72</v>
      </c>
      <c r="B109" s="577" t="s">
        <v>73</v>
      </c>
      <c r="C109" s="577"/>
      <c r="D109" s="578"/>
      <c r="E109" s="365"/>
      <c r="F109" s="365"/>
      <c r="G109" s="365"/>
      <c r="H109" s="365"/>
      <c r="I109" s="365"/>
      <c r="J109" s="365"/>
      <c r="K109" s="365"/>
      <c r="L109" s="365"/>
      <c r="M109" s="365"/>
      <c r="N109" s="365"/>
    </row>
    <row r="110" spans="1:14" x14ac:dyDescent="0.25">
      <c r="A110" s="261" t="s">
        <v>292</v>
      </c>
      <c r="B110" s="257" t="s">
        <v>293</v>
      </c>
      <c r="C110" s="513" t="s">
        <v>4</v>
      </c>
      <c r="D110" s="263" t="s">
        <v>16</v>
      </c>
      <c r="E110" s="365"/>
      <c r="F110" s="365"/>
      <c r="G110" s="365"/>
      <c r="H110" s="365"/>
      <c r="I110" s="365"/>
      <c r="J110" s="365"/>
      <c r="K110" s="365"/>
      <c r="L110" s="365"/>
      <c r="M110" s="365"/>
      <c r="N110" s="365"/>
    </row>
    <row r="111" spans="1:14" x14ac:dyDescent="0.25">
      <c r="A111" s="288" t="s">
        <v>0</v>
      </c>
      <c r="B111" s="366" t="s">
        <v>74</v>
      </c>
      <c r="C111" s="344">
        <v>0</v>
      </c>
      <c r="D111" s="290">
        <f>C111*$D$130</f>
        <v>0</v>
      </c>
      <c r="E111" s="365"/>
      <c r="F111" s="365"/>
      <c r="G111" s="365"/>
      <c r="H111" s="365"/>
      <c r="I111" s="365"/>
      <c r="J111" s="365"/>
      <c r="K111" s="365"/>
      <c r="L111" s="365"/>
      <c r="M111" s="365"/>
      <c r="N111" s="365"/>
    </row>
    <row r="112" spans="1:14" x14ac:dyDescent="0.25">
      <c r="A112" s="288" t="s">
        <v>1</v>
      </c>
      <c r="B112" s="366" t="s">
        <v>17</v>
      </c>
      <c r="C112" s="344">
        <v>0</v>
      </c>
      <c r="D112" s="290">
        <f>C112*($D$130+$D$111)</f>
        <v>0</v>
      </c>
      <c r="E112" s="365"/>
      <c r="F112" s="365"/>
      <c r="G112" s="365"/>
      <c r="H112" s="365"/>
      <c r="I112" s="365"/>
      <c r="J112" s="365"/>
      <c r="K112" s="365"/>
      <c r="L112" s="365"/>
      <c r="M112" s="365"/>
      <c r="N112" s="365"/>
    </row>
    <row r="113" spans="1:14" x14ac:dyDescent="0.25">
      <c r="A113" s="579" t="s">
        <v>294</v>
      </c>
      <c r="B113" s="580"/>
      <c r="C113" s="291">
        <f>SUM(C111:C112)</f>
        <v>0</v>
      </c>
      <c r="D113" s="295">
        <f>SUM(D111:D112)</f>
        <v>0</v>
      </c>
      <c r="E113" s="365"/>
      <c r="F113" s="365"/>
      <c r="G113" s="365"/>
      <c r="H113" s="365"/>
      <c r="I113" s="365"/>
      <c r="J113" s="365"/>
      <c r="K113" s="365"/>
      <c r="L113" s="365"/>
      <c r="M113" s="365"/>
      <c r="N113" s="365"/>
    </row>
    <row r="114" spans="1:14" x14ac:dyDescent="0.25">
      <c r="A114" s="261" t="s">
        <v>295</v>
      </c>
      <c r="B114" s="257" t="s">
        <v>296</v>
      </c>
      <c r="C114" s="513" t="s">
        <v>4</v>
      </c>
      <c r="D114" s="263" t="s">
        <v>16</v>
      </c>
      <c r="E114" s="365"/>
      <c r="F114" s="365"/>
      <c r="G114" s="365"/>
      <c r="H114" s="365"/>
      <c r="I114" s="365"/>
      <c r="J114" s="365"/>
      <c r="K114" s="365"/>
      <c r="L114" s="365"/>
      <c r="M114" s="365"/>
      <c r="N114" s="365"/>
    </row>
    <row r="115" spans="1:14" x14ac:dyDescent="0.25">
      <c r="A115" s="288" t="s">
        <v>2</v>
      </c>
      <c r="B115" s="366" t="s">
        <v>297</v>
      </c>
      <c r="C115" s="344">
        <v>0</v>
      </c>
      <c r="D115" s="290">
        <f>ROUND(($D$130+$D$113)/(1-$C$118)*C115,2)</f>
        <v>0</v>
      </c>
      <c r="E115" s="365"/>
      <c r="F115" s="365"/>
      <c r="G115" s="365"/>
      <c r="H115" s="365"/>
      <c r="I115" s="365"/>
      <c r="J115" s="365"/>
      <c r="K115" s="365"/>
      <c r="L115" s="365"/>
      <c r="M115" s="365"/>
      <c r="N115" s="365"/>
    </row>
    <row r="116" spans="1:14" x14ac:dyDescent="0.25">
      <c r="A116" s="288" t="s">
        <v>3</v>
      </c>
      <c r="B116" s="366" t="s">
        <v>298</v>
      </c>
      <c r="C116" s="344">
        <v>0</v>
      </c>
      <c r="D116" s="290">
        <f t="shared" ref="D116:D117" si="4">ROUND(($D$130+$D$113)/(1-$C$118)*C116,2)</f>
        <v>0</v>
      </c>
      <c r="E116" s="365"/>
      <c r="F116" s="365"/>
      <c r="G116" s="365"/>
      <c r="H116" s="365"/>
      <c r="I116" s="365"/>
      <c r="J116" s="365"/>
      <c r="K116" s="365"/>
      <c r="L116" s="365"/>
      <c r="M116" s="365"/>
      <c r="N116" s="365"/>
    </row>
    <row r="117" spans="1:14" x14ac:dyDescent="0.25">
      <c r="A117" s="288" t="s">
        <v>7</v>
      </c>
      <c r="B117" s="366" t="s">
        <v>45</v>
      </c>
      <c r="C117" s="344">
        <v>0</v>
      </c>
      <c r="D117" s="290">
        <f t="shared" si="4"/>
        <v>0</v>
      </c>
      <c r="E117" s="365"/>
      <c r="F117" s="365"/>
      <c r="G117" s="365"/>
      <c r="H117" s="365"/>
      <c r="I117" s="365"/>
      <c r="J117" s="365"/>
      <c r="K117" s="365"/>
      <c r="L117" s="365"/>
      <c r="M117" s="365"/>
      <c r="N117" s="365"/>
    </row>
    <row r="118" spans="1:14" x14ac:dyDescent="0.25">
      <c r="A118" s="579" t="s">
        <v>299</v>
      </c>
      <c r="B118" s="580"/>
      <c r="C118" s="291">
        <f>SUM(C115:C117)</f>
        <v>0</v>
      </c>
      <c r="D118" s="295">
        <f>SUM(D115:D117)</f>
        <v>0</v>
      </c>
      <c r="E118" s="365"/>
      <c r="F118" s="365"/>
      <c r="G118" s="365"/>
      <c r="H118" s="365"/>
      <c r="I118" s="365"/>
      <c r="J118" s="365"/>
      <c r="K118" s="365"/>
      <c r="L118" s="365"/>
      <c r="M118" s="365"/>
      <c r="N118" s="365"/>
    </row>
    <row r="119" spans="1:14" x14ac:dyDescent="0.25">
      <c r="A119" s="581" t="s">
        <v>300</v>
      </c>
      <c r="B119" s="582"/>
      <c r="C119" s="582"/>
      <c r="D119" s="256">
        <f>D113+D118</f>
        <v>0</v>
      </c>
      <c r="E119" s="365"/>
      <c r="F119" s="365"/>
      <c r="G119" s="365"/>
      <c r="H119" s="365"/>
      <c r="I119" s="365"/>
      <c r="J119" s="365"/>
      <c r="K119" s="365"/>
      <c r="L119" s="365"/>
      <c r="M119" s="365"/>
      <c r="N119" s="365"/>
    </row>
    <row r="120" spans="1:14" ht="14.25" customHeight="1" x14ac:dyDescent="0.25">
      <c r="A120" s="634"/>
      <c r="B120" s="635"/>
      <c r="C120" s="635"/>
      <c r="D120" s="636"/>
      <c r="E120" s="365"/>
      <c r="F120" s="365"/>
      <c r="G120" s="365"/>
      <c r="H120" s="365"/>
      <c r="I120" s="365"/>
      <c r="J120" s="365"/>
      <c r="K120" s="365"/>
      <c r="L120" s="365"/>
      <c r="M120" s="365"/>
      <c r="N120" s="365"/>
    </row>
    <row r="121" spans="1:14" x14ac:dyDescent="0.25">
      <c r="A121" s="556" t="s">
        <v>91</v>
      </c>
      <c r="B121" s="557"/>
      <c r="C121" s="557"/>
      <c r="D121" s="558"/>
      <c r="E121" s="365"/>
      <c r="F121" s="365"/>
      <c r="G121" s="365"/>
      <c r="H121" s="365"/>
      <c r="I121" s="365"/>
      <c r="J121" s="365"/>
      <c r="K121" s="365"/>
      <c r="L121" s="365"/>
      <c r="M121" s="365"/>
      <c r="N121" s="365"/>
    </row>
    <row r="122" spans="1:14" x14ac:dyDescent="0.25">
      <c r="A122" s="556" t="s">
        <v>92</v>
      </c>
      <c r="B122" s="557"/>
      <c r="C122" s="557"/>
      <c r="D122" s="558"/>
      <c r="E122" s="365"/>
      <c r="F122" s="365"/>
      <c r="G122" s="365"/>
      <c r="H122" s="365"/>
      <c r="I122" s="365"/>
      <c r="J122" s="365"/>
      <c r="K122" s="365"/>
      <c r="L122" s="365"/>
      <c r="M122" s="365"/>
      <c r="N122" s="365"/>
    </row>
    <row r="123" spans="1:14" x14ac:dyDescent="0.25">
      <c r="A123" s="567"/>
      <c r="B123" s="568"/>
      <c r="C123" s="568"/>
      <c r="D123" s="627"/>
      <c r="E123" s="365"/>
      <c r="F123" s="365"/>
      <c r="G123" s="365"/>
      <c r="H123" s="365"/>
      <c r="I123" s="365"/>
      <c r="J123" s="365"/>
      <c r="K123" s="365"/>
      <c r="L123" s="365"/>
      <c r="M123" s="365"/>
      <c r="N123" s="365"/>
    </row>
    <row r="124" spans="1:14" x14ac:dyDescent="0.25">
      <c r="A124" s="562" t="s">
        <v>38</v>
      </c>
      <c r="B124" s="563"/>
      <c r="C124" s="563"/>
      <c r="D124" s="564"/>
      <c r="E124" s="365"/>
      <c r="F124" s="365"/>
      <c r="G124" s="365"/>
      <c r="H124" s="365"/>
      <c r="I124" s="365"/>
      <c r="J124" s="365"/>
      <c r="K124" s="365"/>
      <c r="L124" s="365"/>
      <c r="M124" s="365"/>
      <c r="N124" s="365"/>
    </row>
    <row r="125" spans="1:14" x14ac:dyDescent="0.25">
      <c r="A125" s="280" t="s">
        <v>76</v>
      </c>
      <c r="B125" s="565" t="s">
        <v>24</v>
      </c>
      <c r="C125" s="565"/>
      <c r="D125" s="279">
        <f>D25</f>
        <v>0</v>
      </c>
      <c r="E125" s="365"/>
      <c r="F125" s="365"/>
      <c r="G125" s="365"/>
      <c r="H125" s="365"/>
      <c r="I125" s="365"/>
      <c r="J125" s="365"/>
      <c r="K125" s="365"/>
      <c r="L125" s="365"/>
      <c r="M125" s="365"/>
      <c r="N125" s="365"/>
    </row>
    <row r="126" spans="1:14" x14ac:dyDescent="0.25">
      <c r="A126" s="280" t="s">
        <v>77</v>
      </c>
      <c r="B126" s="566" t="s">
        <v>68</v>
      </c>
      <c r="C126" s="566"/>
      <c r="D126" s="279">
        <f>D76</f>
        <v>0</v>
      </c>
      <c r="E126" s="365"/>
      <c r="F126" s="365"/>
      <c r="G126" s="365"/>
      <c r="H126" s="365"/>
      <c r="I126" s="365"/>
      <c r="J126" s="365"/>
      <c r="K126" s="365"/>
      <c r="L126" s="365"/>
      <c r="M126" s="365"/>
      <c r="N126" s="365"/>
    </row>
    <row r="127" spans="1:14" x14ac:dyDescent="0.25">
      <c r="A127" s="280" t="s">
        <v>78</v>
      </c>
      <c r="B127" s="565" t="s">
        <v>30</v>
      </c>
      <c r="C127" s="565"/>
      <c r="D127" s="279">
        <f>D85</f>
        <v>0</v>
      </c>
      <c r="E127" s="365"/>
      <c r="F127" s="365"/>
      <c r="G127" s="365"/>
      <c r="H127" s="365"/>
      <c r="I127" s="365"/>
      <c r="J127" s="365"/>
      <c r="K127" s="365"/>
      <c r="L127" s="365"/>
      <c r="M127" s="365"/>
      <c r="N127" s="365"/>
    </row>
    <row r="128" spans="1:14" x14ac:dyDescent="0.25">
      <c r="A128" s="280" t="s">
        <v>75</v>
      </c>
      <c r="B128" s="565" t="s">
        <v>35</v>
      </c>
      <c r="C128" s="565"/>
      <c r="D128" s="279">
        <f>D98</f>
        <v>0</v>
      </c>
      <c r="E128" s="365"/>
      <c r="F128" s="365"/>
      <c r="G128" s="365"/>
      <c r="H128" s="365"/>
      <c r="I128" s="365"/>
      <c r="J128" s="365"/>
      <c r="K128" s="365"/>
      <c r="L128" s="365"/>
      <c r="M128" s="365"/>
      <c r="N128" s="365"/>
    </row>
    <row r="129" spans="1:14" x14ac:dyDescent="0.25">
      <c r="A129" s="280" t="s">
        <v>79</v>
      </c>
      <c r="B129" s="566" t="s">
        <v>26</v>
      </c>
      <c r="C129" s="566"/>
      <c r="D129" s="279">
        <f>D105</f>
        <v>0</v>
      </c>
      <c r="E129" s="365"/>
      <c r="F129" s="365"/>
      <c r="G129" s="365"/>
      <c r="H129" s="365"/>
      <c r="I129" s="365"/>
      <c r="J129" s="365"/>
      <c r="K129" s="365"/>
      <c r="L129" s="365"/>
      <c r="M129" s="365"/>
      <c r="N129" s="365"/>
    </row>
    <row r="130" spans="1:14" x14ac:dyDescent="0.25">
      <c r="A130" s="567" t="s">
        <v>80</v>
      </c>
      <c r="B130" s="568"/>
      <c r="C130" s="568"/>
      <c r="D130" s="268">
        <f>SUM(D125:D129)</f>
        <v>0</v>
      </c>
      <c r="E130" s="365"/>
      <c r="F130" s="365"/>
      <c r="G130" s="365"/>
      <c r="H130" s="365"/>
      <c r="I130" s="365"/>
      <c r="J130" s="365"/>
      <c r="K130" s="365"/>
      <c r="L130" s="365"/>
      <c r="M130" s="365"/>
      <c r="N130" s="365"/>
    </row>
    <row r="131" spans="1:14" x14ac:dyDescent="0.25">
      <c r="A131" s="280" t="s">
        <v>81</v>
      </c>
      <c r="B131" s="566" t="s">
        <v>73</v>
      </c>
      <c r="C131" s="566"/>
      <c r="D131" s="279">
        <f>D119</f>
        <v>0</v>
      </c>
      <c r="E131" s="365"/>
      <c r="F131" s="365"/>
      <c r="G131" s="365"/>
      <c r="H131" s="365"/>
      <c r="I131" s="365"/>
      <c r="J131" s="365"/>
      <c r="K131" s="365"/>
      <c r="L131" s="365"/>
      <c r="M131" s="365"/>
      <c r="N131" s="365"/>
    </row>
    <row r="132" spans="1:14" ht="15.75" thickBot="1" x14ac:dyDescent="0.3">
      <c r="A132" s="554" t="s">
        <v>93</v>
      </c>
      <c r="B132" s="555"/>
      <c r="C132" s="555"/>
      <c r="D132" s="72">
        <f>D130+D131</f>
        <v>0</v>
      </c>
      <c r="E132" s="365"/>
      <c r="F132" s="365"/>
      <c r="G132" s="365"/>
      <c r="H132" s="365"/>
      <c r="I132" s="365"/>
      <c r="J132" s="365"/>
      <c r="K132" s="365"/>
      <c r="L132" s="365"/>
      <c r="M132" s="365"/>
      <c r="N132" s="365"/>
    </row>
    <row r="133" spans="1:14" x14ac:dyDescent="0.25">
      <c r="A133" s="6"/>
      <c r="B133" s="6"/>
      <c r="C133" s="6"/>
      <c r="D133" s="7"/>
      <c r="E133" s="365"/>
      <c r="F133" s="77"/>
      <c r="G133" s="365"/>
      <c r="H133" s="365"/>
      <c r="I133" s="365"/>
      <c r="J133" s="365"/>
      <c r="K133" s="365"/>
      <c r="L133" s="365"/>
      <c r="M133" s="365"/>
      <c r="N133" s="365"/>
    </row>
    <row r="134" spans="1:14" x14ac:dyDescent="0.25">
      <c r="A134" s="76"/>
      <c r="B134" s="76"/>
      <c r="C134" s="76"/>
      <c r="D134" s="76"/>
      <c r="E134" s="365"/>
      <c r="F134" s="365"/>
      <c r="G134" s="365"/>
      <c r="H134" s="365"/>
      <c r="I134" s="365"/>
      <c r="J134" s="365"/>
      <c r="K134" s="365"/>
      <c r="L134" s="365"/>
      <c r="M134" s="365"/>
      <c r="N134" s="365"/>
    </row>
    <row r="135" spans="1:14" x14ac:dyDescent="0.25">
      <c r="A135" s="76"/>
      <c r="B135" s="76"/>
      <c r="C135" s="76"/>
      <c r="D135" s="76"/>
      <c r="E135" s="365"/>
      <c r="F135" s="365"/>
      <c r="G135" s="365"/>
      <c r="H135" s="365"/>
      <c r="I135" s="365"/>
      <c r="J135" s="365"/>
      <c r="K135" s="365"/>
      <c r="L135" s="365"/>
      <c r="M135" s="365"/>
      <c r="N135" s="365"/>
    </row>
    <row r="136" spans="1:14" x14ac:dyDescent="0.25">
      <c r="A136" s="76"/>
      <c r="B136" s="76"/>
      <c r="C136" s="76"/>
      <c r="D136" s="76"/>
      <c r="E136" s="365"/>
      <c r="F136" s="365"/>
      <c r="G136" s="365"/>
      <c r="H136" s="365"/>
      <c r="I136" s="365"/>
      <c r="J136" s="365"/>
      <c r="K136" s="365"/>
      <c r="L136" s="365"/>
      <c r="M136" s="365"/>
      <c r="N136" s="365"/>
    </row>
    <row r="137" spans="1:14" x14ac:dyDescent="0.25">
      <c r="A137" s="76"/>
      <c r="B137" s="76"/>
      <c r="C137" s="76"/>
      <c r="D137" s="76"/>
      <c r="E137" s="365"/>
      <c r="F137" s="365"/>
      <c r="G137" s="365"/>
      <c r="H137" s="365"/>
      <c r="I137" s="365"/>
      <c r="J137" s="365"/>
      <c r="K137" s="365"/>
      <c r="L137" s="365"/>
      <c r="M137" s="365"/>
      <c r="N137" s="365"/>
    </row>
    <row r="138" spans="1:14" x14ac:dyDescent="0.25">
      <c r="A138" s="76"/>
      <c r="B138" s="76"/>
      <c r="C138" s="76"/>
      <c r="D138" s="76"/>
      <c r="E138" s="365"/>
      <c r="F138" s="365"/>
      <c r="G138" s="365"/>
      <c r="H138" s="365"/>
      <c r="I138" s="365"/>
      <c r="J138" s="365"/>
      <c r="K138" s="365"/>
      <c r="L138" s="365"/>
      <c r="M138" s="365"/>
      <c r="N138" s="365"/>
    </row>
    <row r="139" spans="1:14" x14ac:dyDescent="0.25">
      <c r="A139" s="76"/>
      <c r="B139" s="76"/>
      <c r="C139" s="76"/>
      <c r="D139" s="76"/>
      <c r="E139" s="365"/>
      <c r="F139" s="365"/>
      <c r="G139" s="365"/>
      <c r="H139" s="365"/>
      <c r="I139" s="365"/>
      <c r="J139" s="365"/>
      <c r="K139" s="365"/>
      <c r="L139" s="365"/>
      <c r="M139" s="365"/>
      <c r="N139" s="365"/>
    </row>
    <row r="140" spans="1:14" x14ac:dyDescent="0.25">
      <c r="A140" s="76"/>
      <c r="B140" s="76"/>
      <c r="C140" s="76"/>
      <c r="D140" s="76"/>
      <c r="E140" s="365"/>
      <c r="F140" s="365"/>
      <c r="G140" s="365"/>
      <c r="H140" s="365"/>
      <c r="I140" s="365"/>
      <c r="J140" s="365"/>
      <c r="K140" s="365"/>
      <c r="L140" s="365"/>
      <c r="M140" s="365"/>
      <c r="N140" s="365"/>
    </row>
    <row r="141" spans="1:14" x14ac:dyDescent="0.25">
      <c r="A141" s="76"/>
      <c r="B141" s="76"/>
      <c r="C141" s="76"/>
      <c r="D141" s="76"/>
      <c r="E141" s="365"/>
      <c r="F141" s="365"/>
      <c r="G141" s="365"/>
      <c r="H141" s="365"/>
      <c r="I141" s="365"/>
      <c r="J141" s="365"/>
      <c r="K141" s="365"/>
      <c r="L141" s="365"/>
      <c r="M141" s="365"/>
      <c r="N141" s="365"/>
    </row>
    <row r="142" spans="1:14" x14ac:dyDescent="0.25">
      <c r="A142" s="76"/>
      <c r="B142" s="76"/>
      <c r="C142" s="76"/>
      <c r="D142" s="76"/>
      <c r="E142" s="365"/>
      <c r="F142" s="365"/>
      <c r="G142" s="365"/>
      <c r="H142" s="365"/>
      <c r="I142" s="365"/>
      <c r="J142" s="365"/>
      <c r="K142" s="365"/>
      <c r="L142" s="365"/>
      <c r="M142" s="365"/>
      <c r="N142" s="365"/>
    </row>
    <row r="143" spans="1:14" x14ac:dyDescent="0.25">
      <c r="A143" s="76"/>
      <c r="B143" s="76"/>
      <c r="C143" s="76"/>
      <c r="D143" s="76"/>
      <c r="E143" s="365"/>
      <c r="F143" s="365"/>
      <c r="G143" s="365"/>
      <c r="H143" s="365"/>
      <c r="I143" s="365"/>
      <c r="J143" s="365"/>
      <c r="K143" s="365"/>
      <c r="L143" s="365"/>
      <c r="M143" s="365"/>
      <c r="N143" s="365"/>
    </row>
    <row r="144" spans="1:14" x14ac:dyDescent="0.25">
      <c r="A144" s="76"/>
      <c r="B144" s="76"/>
      <c r="C144" s="76"/>
      <c r="D144" s="76"/>
      <c r="E144" s="365"/>
      <c r="F144" s="365"/>
      <c r="G144" s="365"/>
      <c r="H144" s="365"/>
      <c r="I144" s="365"/>
      <c r="J144" s="365"/>
      <c r="K144" s="365"/>
      <c r="L144" s="365"/>
      <c r="M144" s="365"/>
      <c r="N144" s="365"/>
    </row>
    <row r="145" spans="1:14" x14ac:dyDescent="0.25">
      <c r="A145" s="76"/>
      <c r="B145" s="76"/>
      <c r="C145" s="76"/>
      <c r="D145" s="76"/>
      <c r="E145" s="365"/>
      <c r="F145" s="365"/>
      <c r="G145" s="365"/>
      <c r="H145" s="365"/>
      <c r="I145" s="365"/>
      <c r="J145" s="365"/>
      <c r="K145" s="365"/>
      <c r="L145" s="365"/>
      <c r="M145" s="365"/>
      <c r="N145" s="365"/>
    </row>
    <row r="146" spans="1:14" x14ac:dyDescent="0.25">
      <c r="A146" s="76"/>
      <c r="B146" s="76"/>
      <c r="C146" s="76"/>
      <c r="D146" s="76"/>
      <c r="E146" s="365"/>
      <c r="F146" s="365"/>
      <c r="G146" s="365"/>
      <c r="H146" s="365"/>
      <c r="I146" s="365"/>
      <c r="J146" s="365"/>
      <c r="K146" s="365"/>
      <c r="L146" s="365"/>
      <c r="M146" s="365"/>
      <c r="N146" s="365"/>
    </row>
    <row r="147" spans="1:14" x14ac:dyDescent="0.25">
      <c r="A147" s="76"/>
      <c r="B147" s="76"/>
      <c r="C147" s="76"/>
      <c r="D147" s="76"/>
      <c r="E147" s="365"/>
      <c r="F147" s="365"/>
      <c r="G147" s="365"/>
      <c r="H147" s="365"/>
      <c r="I147" s="365"/>
      <c r="J147" s="365"/>
      <c r="K147" s="365"/>
      <c r="L147" s="365"/>
      <c r="M147" s="365"/>
      <c r="N147" s="365"/>
    </row>
    <row r="148" spans="1:14" x14ac:dyDescent="0.25">
      <c r="A148" s="76"/>
      <c r="B148" s="76"/>
      <c r="C148" s="76"/>
      <c r="D148" s="76"/>
      <c r="E148" s="365"/>
      <c r="F148" s="365"/>
      <c r="G148" s="365"/>
      <c r="H148" s="365"/>
      <c r="I148" s="365"/>
      <c r="J148" s="365"/>
      <c r="K148" s="365"/>
      <c r="L148" s="365"/>
      <c r="M148" s="365"/>
      <c r="N148" s="365"/>
    </row>
    <row r="149" spans="1:14" x14ac:dyDescent="0.25">
      <c r="A149" s="76"/>
      <c r="B149" s="76"/>
      <c r="C149" s="76"/>
      <c r="D149" s="76"/>
      <c r="E149" s="365"/>
      <c r="F149" s="365"/>
      <c r="G149" s="365"/>
      <c r="H149" s="365"/>
      <c r="I149" s="365"/>
      <c r="J149" s="365"/>
      <c r="K149" s="365"/>
      <c r="L149" s="365"/>
      <c r="M149" s="365"/>
      <c r="N149" s="365"/>
    </row>
    <row r="150" spans="1:14" x14ac:dyDescent="0.25">
      <c r="A150" s="76"/>
      <c r="B150" s="76"/>
      <c r="C150" s="76"/>
      <c r="D150" s="76"/>
      <c r="E150" s="365"/>
      <c r="F150" s="365"/>
      <c r="G150" s="365"/>
      <c r="H150" s="365"/>
      <c r="I150" s="365"/>
      <c r="J150" s="365"/>
      <c r="K150" s="365"/>
      <c r="L150" s="365"/>
      <c r="M150" s="365"/>
      <c r="N150" s="365"/>
    </row>
    <row r="151" spans="1:14" x14ac:dyDescent="0.25">
      <c r="A151" s="76"/>
      <c r="B151" s="76"/>
      <c r="C151" s="76"/>
      <c r="D151" s="76"/>
      <c r="E151" s="365"/>
      <c r="F151" s="365"/>
      <c r="G151" s="365"/>
      <c r="H151" s="365"/>
      <c r="I151" s="365"/>
      <c r="J151" s="365"/>
      <c r="K151" s="365"/>
      <c r="L151" s="365"/>
      <c r="M151" s="365"/>
      <c r="N151" s="365"/>
    </row>
    <row r="152" spans="1:14" x14ac:dyDescent="0.25">
      <c r="A152" s="76"/>
      <c r="B152" s="76"/>
      <c r="C152" s="76"/>
      <c r="D152" s="76"/>
      <c r="E152" s="365"/>
      <c r="F152" s="365"/>
      <c r="G152" s="365"/>
      <c r="H152" s="365"/>
      <c r="I152" s="365"/>
      <c r="J152" s="365"/>
      <c r="K152" s="365"/>
      <c r="L152" s="365"/>
      <c r="M152" s="365"/>
      <c r="N152" s="365"/>
    </row>
    <row r="153" spans="1:14" x14ac:dyDescent="0.25">
      <c r="A153" s="76"/>
      <c r="B153" s="76"/>
      <c r="C153" s="76"/>
      <c r="D153" s="76"/>
      <c r="E153" s="365"/>
      <c r="F153" s="365"/>
      <c r="G153" s="365"/>
      <c r="H153" s="365"/>
      <c r="I153" s="365"/>
      <c r="J153" s="365"/>
      <c r="K153" s="365"/>
      <c r="L153" s="365"/>
      <c r="M153" s="365"/>
      <c r="N153" s="365"/>
    </row>
    <row r="154" spans="1:14" x14ac:dyDescent="0.25">
      <c r="A154" s="76"/>
      <c r="B154" s="76"/>
      <c r="C154" s="76"/>
      <c r="D154" s="76"/>
      <c r="E154" s="365"/>
      <c r="F154" s="365"/>
      <c r="G154" s="365"/>
      <c r="H154" s="365"/>
      <c r="I154" s="365"/>
      <c r="J154" s="365"/>
      <c r="K154" s="365"/>
      <c r="L154" s="365"/>
      <c r="M154" s="365"/>
      <c r="N154" s="365"/>
    </row>
    <row r="155" spans="1:14" x14ac:dyDescent="0.25">
      <c r="A155" s="76"/>
      <c r="B155" s="76"/>
      <c r="C155" s="76"/>
      <c r="D155" s="76"/>
      <c r="E155" s="365"/>
      <c r="F155" s="365"/>
      <c r="G155" s="365"/>
      <c r="H155" s="365"/>
      <c r="I155" s="365"/>
      <c r="J155" s="365"/>
      <c r="K155" s="365"/>
      <c r="L155" s="365"/>
      <c r="M155" s="365"/>
      <c r="N155" s="365"/>
    </row>
    <row r="156" spans="1:14" x14ac:dyDescent="0.25">
      <c r="A156" s="76"/>
      <c r="B156" s="76"/>
      <c r="C156" s="76"/>
      <c r="D156" s="76"/>
      <c r="E156" s="365"/>
      <c r="F156" s="365"/>
      <c r="G156" s="365"/>
      <c r="H156" s="365"/>
      <c r="I156" s="365"/>
      <c r="J156" s="365"/>
      <c r="K156" s="365"/>
      <c r="L156" s="365"/>
      <c r="M156" s="365"/>
      <c r="N156" s="365"/>
    </row>
    <row r="157" spans="1:14" x14ac:dyDescent="0.25">
      <c r="A157" s="76"/>
      <c r="B157" s="76"/>
      <c r="C157" s="76"/>
      <c r="D157" s="76"/>
      <c r="E157" s="365"/>
      <c r="F157" s="365"/>
      <c r="G157" s="365"/>
      <c r="H157" s="365"/>
      <c r="I157" s="365"/>
      <c r="J157" s="365"/>
      <c r="K157" s="365"/>
      <c r="L157" s="365"/>
      <c r="M157" s="365"/>
      <c r="N157" s="365"/>
    </row>
    <row r="158" spans="1:14" x14ac:dyDescent="0.25">
      <c r="A158" s="76"/>
      <c r="B158" s="76"/>
      <c r="C158" s="76"/>
      <c r="D158" s="76"/>
      <c r="E158" s="365"/>
      <c r="F158" s="365"/>
      <c r="G158" s="365"/>
      <c r="H158" s="365"/>
      <c r="I158" s="365"/>
      <c r="J158" s="365"/>
      <c r="K158" s="365"/>
      <c r="L158" s="365"/>
      <c r="M158" s="365"/>
      <c r="N158" s="365"/>
    </row>
    <row r="159" spans="1:14" x14ac:dyDescent="0.25">
      <c r="A159" s="76"/>
      <c r="B159" s="76"/>
      <c r="C159" s="76"/>
      <c r="D159" s="76"/>
      <c r="E159" s="365"/>
      <c r="F159" s="365"/>
      <c r="G159" s="365"/>
      <c r="H159" s="365"/>
      <c r="I159" s="365"/>
      <c r="J159" s="365"/>
      <c r="K159" s="365"/>
      <c r="L159" s="365"/>
      <c r="M159" s="365"/>
      <c r="N159" s="365"/>
    </row>
    <row r="160" spans="1:14" x14ac:dyDescent="0.25">
      <c r="A160" s="76"/>
      <c r="B160" s="76"/>
      <c r="C160" s="76"/>
      <c r="D160" s="76"/>
      <c r="E160" s="365"/>
      <c r="F160" s="365"/>
      <c r="G160" s="365"/>
      <c r="H160" s="365"/>
      <c r="I160" s="365"/>
      <c r="J160" s="365"/>
      <c r="K160" s="365"/>
      <c r="L160" s="365"/>
      <c r="M160" s="365"/>
      <c r="N160" s="365"/>
    </row>
    <row r="161" spans="1:14" x14ac:dyDescent="0.25">
      <c r="A161" s="76"/>
      <c r="B161" s="76"/>
      <c r="C161" s="76"/>
      <c r="D161" s="76"/>
      <c r="E161" s="365"/>
      <c r="F161" s="365"/>
      <c r="G161" s="365"/>
      <c r="H161" s="365"/>
      <c r="I161" s="365"/>
      <c r="J161" s="365"/>
      <c r="K161" s="365"/>
      <c r="L161" s="365"/>
      <c r="M161" s="365"/>
      <c r="N161" s="365"/>
    </row>
    <row r="162" spans="1:14" x14ac:dyDescent="0.25">
      <c r="A162" s="76"/>
      <c r="B162" s="76"/>
      <c r="C162" s="76"/>
      <c r="D162" s="76"/>
      <c r="E162" s="365"/>
      <c r="F162" s="365"/>
      <c r="G162" s="365"/>
      <c r="H162" s="365"/>
      <c r="I162" s="365"/>
      <c r="J162" s="365"/>
      <c r="K162" s="365"/>
      <c r="L162" s="365"/>
      <c r="M162" s="365"/>
      <c r="N162" s="365"/>
    </row>
    <row r="163" spans="1:14" x14ac:dyDescent="0.25">
      <c r="A163" s="76"/>
      <c r="B163" s="76"/>
      <c r="C163" s="76"/>
      <c r="D163" s="76"/>
      <c r="E163" s="365"/>
      <c r="F163" s="365"/>
      <c r="G163" s="365"/>
      <c r="H163" s="365"/>
      <c r="I163" s="365"/>
      <c r="J163" s="365"/>
      <c r="K163" s="365"/>
      <c r="L163" s="365"/>
      <c r="M163" s="365"/>
      <c r="N163" s="365"/>
    </row>
    <row r="164" spans="1:14" x14ac:dyDescent="0.25">
      <c r="A164" s="76"/>
      <c r="B164" s="76"/>
      <c r="C164" s="76"/>
      <c r="D164" s="76"/>
      <c r="E164" s="365"/>
      <c r="F164" s="365"/>
      <c r="G164" s="365"/>
      <c r="H164" s="365"/>
      <c r="I164" s="365"/>
      <c r="J164" s="365"/>
      <c r="K164" s="365"/>
      <c r="L164" s="365"/>
      <c r="M164" s="365"/>
      <c r="N164" s="365"/>
    </row>
    <row r="165" spans="1:14" x14ac:dyDescent="0.25">
      <c r="A165" s="76"/>
      <c r="B165" s="76"/>
      <c r="C165" s="76"/>
      <c r="D165" s="76"/>
      <c r="E165" s="365"/>
      <c r="F165" s="365"/>
      <c r="G165" s="365"/>
      <c r="H165" s="365"/>
      <c r="I165" s="365"/>
      <c r="J165" s="365"/>
      <c r="K165" s="365"/>
      <c r="L165" s="365"/>
      <c r="M165" s="365"/>
      <c r="N165" s="365"/>
    </row>
    <row r="166" spans="1:14" x14ac:dyDescent="0.25">
      <c r="A166" s="76"/>
      <c r="B166" s="76"/>
      <c r="C166" s="76"/>
      <c r="D166" s="76"/>
      <c r="E166" s="365"/>
      <c r="F166" s="365"/>
      <c r="G166" s="365"/>
      <c r="H166" s="365"/>
      <c r="I166" s="365"/>
      <c r="J166" s="365"/>
      <c r="K166" s="365"/>
      <c r="L166" s="365"/>
      <c r="M166" s="365"/>
      <c r="N166" s="365"/>
    </row>
    <row r="167" spans="1:14" x14ac:dyDescent="0.25">
      <c r="A167" s="76"/>
      <c r="B167" s="76"/>
      <c r="C167" s="76"/>
      <c r="D167" s="76"/>
      <c r="E167" s="365"/>
      <c r="F167" s="365"/>
      <c r="G167" s="365"/>
      <c r="H167" s="365"/>
      <c r="I167" s="365"/>
      <c r="J167" s="365"/>
      <c r="K167" s="365"/>
      <c r="L167" s="365"/>
      <c r="M167" s="365"/>
      <c r="N167" s="365"/>
    </row>
    <row r="168" spans="1:14" x14ac:dyDescent="0.25">
      <c r="A168" s="76"/>
      <c r="B168" s="76"/>
      <c r="C168" s="76"/>
      <c r="D168" s="76"/>
      <c r="E168" s="365"/>
      <c r="F168" s="365"/>
      <c r="G168" s="365"/>
      <c r="H168" s="365"/>
      <c r="I168" s="365"/>
      <c r="J168" s="365"/>
      <c r="K168" s="365"/>
      <c r="L168" s="365"/>
      <c r="M168" s="365"/>
      <c r="N168" s="365"/>
    </row>
    <row r="169" spans="1:14" x14ac:dyDescent="0.25">
      <c r="A169" s="76"/>
      <c r="B169" s="76"/>
      <c r="C169" s="76"/>
      <c r="D169" s="76"/>
      <c r="E169" s="365"/>
      <c r="F169" s="365"/>
      <c r="G169" s="365"/>
      <c r="H169" s="365"/>
      <c r="I169" s="365"/>
      <c r="J169" s="365"/>
      <c r="K169" s="365"/>
      <c r="L169" s="365"/>
      <c r="M169" s="365"/>
      <c r="N169" s="365"/>
    </row>
    <row r="170" spans="1:14" x14ac:dyDescent="0.25">
      <c r="A170" s="76"/>
      <c r="B170" s="76"/>
      <c r="C170" s="76"/>
      <c r="D170" s="76"/>
      <c r="E170" s="365"/>
      <c r="F170" s="365"/>
      <c r="G170" s="365"/>
      <c r="H170" s="365"/>
      <c r="I170" s="365"/>
      <c r="J170" s="365"/>
      <c r="K170" s="365"/>
      <c r="L170" s="365"/>
      <c r="M170" s="365"/>
      <c r="N170" s="365"/>
    </row>
    <row r="171" spans="1:14" x14ac:dyDescent="0.25">
      <c r="A171" s="76"/>
      <c r="B171" s="76"/>
      <c r="C171" s="76"/>
      <c r="D171" s="76"/>
      <c r="E171" s="365"/>
      <c r="F171" s="365"/>
      <c r="G171" s="365"/>
      <c r="H171" s="365"/>
      <c r="I171" s="365"/>
      <c r="J171" s="365"/>
      <c r="K171" s="365"/>
      <c r="L171" s="365"/>
      <c r="M171" s="365"/>
      <c r="N171" s="365"/>
    </row>
    <row r="172" spans="1:14" x14ac:dyDescent="0.25">
      <c r="A172" s="76"/>
      <c r="B172" s="76"/>
      <c r="C172" s="76"/>
      <c r="D172" s="76"/>
      <c r="E172" s="365"/>
      <c r="F172" s="365"/>
      <c r="G172" s="365"/>
      <c r="H172" s="365"/>
      <c r="I172" s="365"/>
      <c r="J172" s="365"/>
      <c r="K172" s="365"/>
      <c r="L172" s="365"/>
      <c r="M172" s="365"/>
      <c r="N172" s="365"/>
    </row>
    <row r="173" spans="1:14" x14ac:dyDescent="0.25">
      <c r="A173" s="76"/>
      <c r="B173" s="76"/>
      <c r="C173" s="76"/>
      <c r="D173" s="76"/>
      <c r="E173" s="365"/>
      <c r="F173" s="365"/>
      <c r="G173" s="365"/>
      <c r="H173" s="365"/>
      <c r="I173" s="365"/>
      <c r="J173" s="365"/>
      <c r="K173" s="365"/>
      <c r="L173" s="365"/>
      <c r="M173" s="365"/>
      <c r="N173" s="365"/>
    </row>
    <row r="174" spans="1:14" x14ac:dyDescent="0.25">
      <c r="A174" s="76"/>
      <c r="B174" s="76"/>
      <c r="C174" s="76"/>
      <c r="D174" s="76"/>
      <c r="E174" s="365"/>
      <c r="F174" s="365"/>
      <c r="G174" s="365"/>
      <c r="H174" s="365"/>
      <c r="I174" s="365"/>
      <c r="J174" s="365"/>
      <c r="K174" s="365"/>
      <c r="L174" s="365"/>
      <c r="M174" s="365"/>
      <c r="N174" s="365"/>
    </row>
    <row r="175" spans="1:14" x14ac:dyDescent="0.25">
      <c r="A175" s="76"/>
      <c r="B175" s="76"/>
      <c r="C175" s="76"/>
      <c r="D175" s="76"/>
      <c r="E175" s="365"/>
      <c r="F175" s="365"/>
      <c r="G175" s="365"/>
      <c r="H175" s="365"/>
      <c r="I175" s="365"/>
      <c r="J175" s="365"/>
      <c r="K175" s="365"/>
      <c r="L175" s="365"/>
      <c r="M175" s="365"/>
      <c r="N175" s="365"/>
    </row>
    <row r="176" spans="1:14" x14ac:dyDescent="0.25">
      <c r="A176" s="76"/>
      <c r="B176" s="76"/>
      <c r="C176" s="76"/>
      <c r="D176" s="76"/>
      <c r="E176" s="365"/>
      <c r="F176" s="365"/>
      <c r="G176" s="365"/>
      <c r="H176" s="365"/>
      <c r="I176" s="365"/>
      <c r="J176" s="365"/>
      <c r="K176" s="365"/>
      <c r="L176" s="365"/>
      <c r="M176" s="365"/>
      <c r="N176" s="365"/>
    </row>
    <row r="177" spans="1:14" x14ac:dyDescent="0.25">
      <c r="A177" s="76"/>
      <c r="B177" s="76"/>
      <c r="C177" s="76"/>
      <c r="D177" s="76"/>
      <c r="E177" s="365"/>
      <c r="F177" s="365"/>
      <c r="G177" s="365"/>
      <c r="H177" s="365"/>
      <c r="I177" s="365"/>
      <c r="J177" s="365"/>
      <c r="K177" s="365"/>
      <c r="L177" s="365"/>
      <c r="M177" s="365"/>
      <c r="N177" s="365"/>
    </row>
    <row r="178" spans="1:14" x14ac:dyDescent="0.25">
      <c r="A178" s="76"/>
      <c r="B178" s="76"/>
      <c r="C178" s="76"/>
      <c r="D178" s="76"/>
      <c r="E178" s="365"/>
      <c r="F178" s="365"/>
      <c r="G178" s="365"/>
      <c r="H178" s="365"/>
      <c r="I178" s="365"/>
      <c r="J178" s="365"/>
      <c r="K178" s="365"/>
      <c r="L178" s="365"/>
      <c r="M178" s="365"/>
      <c r="N178" s="365"/>
    </row>
    <row r="179" spans="1:14" x14ac:dyDescent="0.25">
      <c r="A179" s="76"/>
      <c r="B179" s="76"/>
      <c r="C179" s="76"/>
      <c r="D179" s="76"/>
      <c r="E179" s="365"/>
      <c r="F179" s="365"/>
      <c r="G179" s="365"/>
      <c r="H179" s="365"/>
      <c r="I179" s="365"/>
      <c r="J179" s="365"/>
      <c r="K179" s="365"/>
      <c r="L179" s="365"/>
      <c r="M179" s="365"/>
      <c r="N179" s="365"/>
    </row>
    <row r="180" spans="1:14" x14ac:dyDescent="0.25">
      <c r="A180" s="76"/>
      <c r="B180" s="76"/>
      <c r="C180" s="76"/>
      <c r="D180" s="76"/>
      <c r="E180" s="365"/>
      <c r="F180" s="365"/>
      <c r="G180" s="365"/>
      <c r="H180" s="365"/>
      <c r="I180" s="365"/>
      <c r="J180" s="365"/>
      <c r="K180" s="365"/>
      <c r="L180" s="365"/>
      <c r="M180" s="365"/>
      <c r="N180" s="365"/>
    </row>
    <row r="181" spans="1:14" x14ac:dyDescent="0.25">
      <c r="A181" s="76"/>
      <c r="B181" s="76"/>
      <c r="C181" s="76"/>
      <c r="D181" s="76"/>
      <c r="E181" s="365"/>
      <c r="F181" s="365"/>
      <c r="G181" s="365"/>
      <c r="H181" s="365"/>
      <c r="I181" s="365"/>
      <c r="J181" s="365"/>
      <c r="K181" s="365"/>
      <c r="L181" s="365"/>
      <c r="M181" s="365"/>
      <c r="N181" s="365"/>
    </row>
    <row r="182" spans="1:14" x14ac:dyDescent="0.25">
      <c r="A182" s="76"/>
      <c r="B182" s="76"/>
      <c r="C182" s="76"/>
      <c r="D182" s="76"/>
      <c r="E182" s="365"/>
      <c r="F182" s="365"/>
      <c r="G182" s="365"/>
      <c r="H182" s="365"/>
      <c r="I182" s="365"/>
      <c r="J182" s="365"/>
      <c r="K182" s="365"/>
      <c r="L182" s="365"/>
      <c r="M182" s="365"/>
      <c r="N182" s="365"/>
    </row>
    <row r="183" spans="1:14" x14ac:dyDescent="0.25">
      <c r="A183" s="76"/>
      <c r="B183" s="76"/>
      <c r="C183" s="76"/>
      <c r="D183" s="76"/>
      <c r="E183" s="365"/>
      <c r="F183" s="365"/>
      <c r="G183" s="365"/>
      <c r="H183" s="365"/>
      <c r="I183" s="365"/>
      <c r="J183" s="365"/>
      <c r="K183" s="365"/>
      <c r="L183" s="365"/>
      <c r="M183" s="365"/>
      <c r="N183" s="365"/>
    </row>
    <row r="184" spans="1:14" x14ac:dyDescent="0.25">
      <c r="A184" s="76"/>
      <c r="B184" s="76"/>
      <c r="C184" s="76"/>
      <c r="D184" s="76"/>
      <c r="E184" s="365"/>
      <c r="F184" s="365"/>
      <c r="G184" s="365"/>
      <c r="H184" s="365"/>
      <c r="I184" s="365"/>
      <c r="J184" s="365"/>
      <c r="K184" s="365"/>
      <c r="L184" s="365"/>
      <c r="M184" s="365"/>
      <c r="N184" s="365"/>
    </row>
    <row r="185" spans="1:14" x14ac:dyDescent="0.25">
      <c r="A185" s="76"/>
      <c r="B185" s="76"/>
      <c r="C185" s="76"/>
      <c r="D185" s="76"/>
      <c r="E185" s="365"/>
      <c r="F185" s="365"/>
      <c r="G185" s="365"/>
      <c r="H185" s="365"/>
      <c r="I185" s="365"/>
      <c r="J185" s="365"/>
      <c r="K185" s="365"/>
      <c r="L185" s="365"/>
      <c r="M185" s="365"/>
      <c r="N185" s="365"/>
    </row>
    <row r="186" spans="1:14" x14ac:dyDescent="0.25">
      <c r="A186" s="76"/>
      <c r="B186" s="76"/>
      <c r="C186" s="76"/>
      <c r="D186" s="76"/>
      <c r="E186" s="365"/>
      <c r="F186" s="365"/>
      <c r="G186" s="365"/>
      <c r="H186" s="365"/>
      <c r="I186" s="365"/>
      <c r="J186" s="365"/>
      <c r="K186" s="365"/>
      <c r="L186" s="365"/>
      <c r="M186" s="365"/>
      <c r="N186" s="365"/>
    </row>
    <row r="187" spans="1:14" x14ac:dyDescent="0.25">
      <c r="A187" s="76"/>
      <c r="B187" s="76"/>
      <c r="C187" s="76"/>
      <c r="D187" s="76"/>
      <c r="E187" s="365"/>
      <c r="F187" s="365"/>
      <c r="G187" s="365"/>
      <c r="H187" s="365"/>
      <c r="I187" s="365"/>
      <c r="J187" s="365"/>
      <c r="K187" s="365"/>
      <c r="L187" s="365"/>
      <c r="M187" s="365"/>
      <c r="N187" s="365"/>
    </row>
    <row r="188" spans="1:14" x14ac:dyDescent="0.25">
      <c r="A188" s="76"/>
      <c r="B188" s="76"/>
      <c r="C188" s="76"/>
      <c r="D188" s="76"/>
      <c r="E188" s="365"/>
      <c r="F188" s="365"/>
      <c r="G188" s="365"/>
      <c r="H188" s="365"/>
      <c r="I188" s="365"/>
      <c r="J188" s="365"/>
      <c r="K188" s="365"/>
      <c r="L188" s="365"/>
      <c r="M188" s="365"/>
      <c r="N188" s="365"/>
    </row>
    <row r="189" spans="1:14" x14ac:dyDescent="0.25">
      <c r="A189" s="76"/>
      <c r="B189" s="76"/>
      <c r="C189" s="76"/>
      <c r="D189" s="76"/>
      <c r="E189" s="365"/>
      <c r="F189" s="365"/>
      <c r="G189" s="365"/>
      <c r="H189" s="365"/>
      <c r="I189" s="365"/>
      <c r="J189" s="365"/>
      <c r="K189" s="365"/>
      <c r="L189" s="365"/>
      <c r="M189" s="365"/>
      <c r="N189" s="365"/>
    </row>
    <row r="190" spans="1:14" x14ac:dyDescent="0.25">
      <c r="A190" s="76"/>
      <c r="B190" s="76"/>
      <c r="C190" s="76"/>
      <c r="D190" s="76"/>
      <c r="E190" s="365"/>
      <c r="F190" s="365"/>
      <c r="G190" s="365"/>
      <c r="H190" s="365"/>
      <c r="I190" s="365"/>
      <c r="J190" s="365"/>
      <c r="K190" s="365"/>
      <c r="L190" s="365"/>
      <c r="M190" s="365"/>
      <c r="N190" s="365"/>
    </row>
    <row r="191" spans="1:14" x14ac:dyDescent="0.25">
      <c r="A191" s="76"/>
      <c r="B191" s="76"/>
      <c r="C191" s="76"/>
      <c r="D191" s="76"/>
      <c r="E191" s="365"/>
      <c r="F191" s="365"/>
      <c r="G191" s="365"/>
      <c r="H191" s="365"/>
      <c r="I191" s="365"/>
      <c r="J191" s="365"/>
      <c r="K191" s="365"/>
      <c r="L191" s="365"/>
      <c r="M191" s="365"/>
      <c r="N191" s="365"/>
    </row>
    <row r="192" spans="1:14" x14ac:dyDescent="0.25">
      <c r="A192" s="76"/>
      <c r="B192" s="76"/>
      <c r="C192" s="76"/>
      <c r="D192" s="76"/>
      <c r="E192" s="365"/>
      <c r="F192" s="365"/>
      <c r="G192" s="365"/>
      <c r="H192" s="365"/>
      <c r="I192" s="365"/>
      <c r="J192" s="365"/>
      <c r="K192" s="365"/>
      <c r="L192" s="365"/>
      <c r="M192" s="365"/>
      <c r="N192" s="365"/>
    </row>
    <row r="193" spans="1:14" x14ac:dyDescent="0.25">
      <c r="A193" s="76"/>
      <c r="B193" s="76"/>
      <c r="C193" s="76"/>
      <c r="D193" s="76"/>
      <c r="E193" s="365"/>
      <c r="F193" s="365"/>
      <c r="G193" s="365"/>
      <c r="H193" s="365"/>
      <c r="I193" s="365"/>
      <c r="J193" s="365"/>
      <c r="K193" s="365"/>
      <c r="L193" s="365"/>
      <c r="M193" s="365"/>
      <c r="N193" s="365"/>
    </row>
    <row r="194" spans="1:14" x14ac:dyDescent="0.25">
      <c r="A194" s="76"/>
      <c r="B194" s="76"/>
      <c r="C194" s="76"/>
      <c r="D194" s="76"/>
      <c r="E194" s="365"/>
      <c r="F194" s="365"/>
      <c r="G194" s="365"/>
      <c r="H194" s="365"/>
      <c r="I194" s="365"/>
      <c r="J194" s="365"/>
      <c r="K194" s="365"/>
      <c r="L194" s="365"/>
      <c r="M194" s="365"/>
      <c r="N194" s="365"/>
    </row>
    <row r="195" spans="1:14" x14ac:dyDescent="0.25">
      <c r="A195" s="76"/>
      <c r="B195" s="76"/>
      <c r="C195" s="76"/>
      <c r="D195" s="76"/>
      <c r="E195" s="365"/>
      <c r="F195" s="365"/>
      <c r="G195" s="365"/>
      <c r="H195" s="365"/>
      <c r="I195" s="365"/>
      <c r="J195" s="365"/>
      <c r="K195" s="365"/>
      <c r="L195" s="365"/>
      <c r="M195" s="365"/>
      <c r="N195" s="365"/>
    </row>
    <row r="196" spans="1:14" x14ac:dyDescent="0.25">
      <c r="A196" s="76"/>
      <c r="B196" s="76"/>
      <c r="C196" s="76"/>
      <c r="D196" s="76"/>
      <c r="E196" s="365"/>
      <c r="F196" s="365"/>
      <c r="G196" s="365"/>
      <c r="H196" s="365"/>
      <c r="I196" s="365"/>
      <c r="J196" s="365"/>
      <c r="K196" s="365"/>
      <c r="L196" s="365"/>
      <c r="M196" s="365"/>
      <c r="N196" s="365"/>
    </row>
    <row r="197" spans="1:14" x14ac:dyDescent="0.25">
      <c r="A197" s="76"/>
      <c r="B197" s="76"/>
      <c r="C197" s="76"/>
      <c r="D197" s="76"/>
      <c r="E197" s="365"/>
      <c r="F197" s="365"/>
      <c r="G197" s="365"/>
      <c r="H197" s="365"/>
      <c r="I197" s="365"/>
      <c r="J197" s="365"/>
      <c r="K197" s="365"/>
      <c r="L197" s="365"/>
      <c r="M197" s="365"/>
      <c r="N197" s="365"/>
    </row>
    <row r="198" spans="1:14" x14ac:dyDescent="0.25">
      <c r="A198" s="76"/>
      <c r="B198" s="76"/>
      <c r="C198" s="76"/>
      <c r="D198" s="76"/>
      <c r="E198" s="365"/>
      <c r="F198" s="365"/>
      <c r="G198" s="365"/>
      <c r="H198" s="365"/>
      <c r="I198" s="365"/>
      <c r="J198" s="365"/>
      <c r="K198" s="365"/>
      <c r="L198" s="365"/>
      <c r="M198" s="365"/>
      <c r="N198" s="365"/>
    </row>
    <row r="199" spans="1:14" x14ac:dyDescent="0.25">
      <c r="A199" s="76"/>
      <c r="B199" s="76"/>
      <c r="C199" s="76"/>
      <c r="D199" s="76"/>
      <c r="E199" s="365"/>
      <c r="F199" s="365"/>
      <c r="G199" s="365"/>
      <c r="H199" s="365"/>
      <c r="I199" s="365"/>
      <c r="J199" s="365"/>
      <c r="K199" s="365"/>
      <c r="L199" s="365"/>
      <c r="M199" s="365"/>
      <c r="N199" s="365"/>
    </row>
    <row r="200" spans="1:14" x14ac:dyDescent="0.25">
      <c r="A200" s="76"/>
      <c r="B200" s="76"/>
      <c r="C200" s="76"/>
      <c r="D200" s="76"/>
      <c r="E200" s="365"/>
      <c r="F200" s="365"/>
      <c r="G200" s="365"/>
      <c r="H200" s="365"/>
      <c r="I200" s="365"/>
      <c r="J200" s="365"/>
      <c r="K200" s="365"/>
      <c r="L200" s="365"/>
      <c r="M200" s="365"/>
      <c r="N200" s="365"/>
    </row>
    <row r="201" spans="1:14" x14ac:dyDescent="0.25">
      <c r="A201" s="76"/>
      <c r="B201" s="76"/>
      <c r="C201" s="76"/>
      <c r="D201" s="76"/>
      <c r="E201" s="365"/>
      <c r="F201" s="365"/>
      <c r="G201" s="365"/>
      <c r="H201" s="365"/>
      <c r="I201" s="365"/>
      <c r="J201" s="365"/>
      <c r="K201" s="365"/>
      <c r="L201" s="365"/>
      <c r="M201" s="365"/>
      <c r="N201" s="365"/>
    </row>
    <row r="202" spans="1:14" x14ac:dyDescent="0.25">
      <c r="A202" s="76"/>
      <c r="B202" s="76"/>
      <c r="C202" s="76"/>
      <c r="D202" s="76"/>
      <c r="E202" s="365"/>
      <c r="F202" s="365"/>
      <c r="G202" s="365"/>
      <c r="H202" s="365"/>
      <c r="I202" s="365"/>
      <c r="J202" s="365"/>
      <c r="K202" s="365"/>
      <c r="L202" s="365"/>
      <c r="M202" s="365"/>
      <c r="N202" s="365"/>
    </row>
    <row r="203" spans="1:14" x14ac:dyDescent="0.25">
      <c r="A203" s="76"/>
      <c r="B203" s="76"/>
      <c r="C203" s="76"/>
      <c r="D203" s="76"/>
      <c r="E203" s="365"/>
      <c r="F203" s="365"/>
      <c r="G203" s="365"/>
      <c r="H203" s="365"/>
      <c r="I203" s="365"/>
      <c r="J203" s="365"/>
      <c r="K203" s="365"/>
      <c r="L203" s="365"/>
      <c r="M203" s="365"/>
      <c r="N203" s="365"/>
    </row>
    <row r="204" spans="1:14" x14ac:dyDescent="0.25">
      <c r="A204" s="76"/>
      <c r="B204" s="76"/>
      <c r="C204" s="76"/>
      <c r="D204" s="76"/>
      <c r="E204" s="365"/>
      <c r="F204" s="365"/>
      <c r="G204" s="365"/>
      <c r="H204" s="365"/>
      <c r="I204" s="365"/>
      <c r="J204" s="365"/>
      <c r="K204" s="365"/>
      <c r="L204" s="365"/>
      <c r="M204" s="365"/>
      <c r="N204" s="365"/>
    </row>
    <row r="205" spans="1:14" x14ac:dyDescent="0.25">
      <c r="A205" s="76"/>
      <c r="B205" s="76"/>
      <c r="C205" s="76"/>
      <c r="D205" s="76"/>
      <c r="E205" s="365"/>
      <c r="F205" s="365"/>
      <c r="G205" s="365"/>
      <c r="H205" s="365"/>
      <c r="I205" s="365"/>
      <c r="J205" s="365"/>
      <c r="K205" s="365"/>
      <c r="L205" s="365"/>
      <c r="M205" s="365"/>
      <c r="N205" s="365"/>
    </row>
    <row r="206" spans="1:14" x14ac:dyDescent="0.25">
      <c r="A206" s="76"/>
      <c r="B206" s="76"/>
      <c r="C206" s="76"/>
      <c r="D206" s="76"/>
      <c r="E206" s="365"/>
      <c r="F206" s="365"/>
      <c r="G206" s="365"/>
      <c r="H206" s="365"/>
      <c r="I206" s="365"/>
      <c r="J206" s="365"/>
      <c r="K206" s="365"/>
      <c r="L206" s="365"/>
      <c r="M206" s="365"/>
      <c r="N206" s="365"/>
    </row>
    <row r="207" spans="1:14" x14ac:dyDescent="0.25">
      <c r="A207" s="76"/>
      <c r="B207" s="76"/>
      <c r="C207" s="76"/>
      <c r="D207" s="76"/>
      <c r="E207" s="365"/>
      <c r="F207" s="365"/>
      <c r="G207" s="365"/>
      <c r="H207" s="365"/>
      <c r="I207" s="365"/>
      <c r="J207" s="365"/>
      <c r="K207" s="365"/>
      <c r="L207" s="365"/>
      <c r="M207" s="365"/>
      <c r="N207" s="365"/>
    </row>
    <row r="208" spans="1:14" x14ac:dyDescent="0.25">
      <c r="A208" s="76"/>
      <c r="B208" s="76"/>
      <c r="C208" s="76"/>
      <c r="D208" s="76"/>
      <c r="E208" s="365"/>
      <c r="F208" s="365"/>
      <c r="G208" s="365"/>
      <c r="H208" s="365"/>
      <c r="I208" s="365"/>
      <c r="J208" s="365"/>
      <c r="K208" s="365"/>
      <c r="L208" s="365"/>
      <c r="M208" s="365"/>
      <c r="N208" s="365"/>
    </row>
    <row r="209" spans="1:14" x14ac:dyDescent="0.25">
      <c r="A209" s="76"/>
      <c r="B209" s="76"/>
      <c r="C209" s="76"/>
      <c r="D209" s="76"/>
      <c r="E209" s="365"/>
      <c r="F209" s="365"/>
      <c r="G209" s="365"/>
      <c r="H209" s="365"/>
      <c r="I209" s="365"/>
      <c r="J209" s="365"/>
      <c r="K209" s="365"/>
      <c r="L209" s="365"/>
      <c r="M209" s="365"/>
      <c r="N209" s="365"/>
    </row>
    <row r="210" spans="1:14" x14ac:dyDescent="0.25">
      <c r="A210" s="76"/>
      <c r="B210" s="76"/>
      <c r="C210" s="76"/>
      <c r="D210" s="76"/>
      <c r="E210" s="365"/>
      <c r="F210" s="365"/>
      <c r="G210" s="365"/>
      <c r="H210" s="365"/>
      <c r="I210" s="365"/>
      <c r="J210" s="365"/>
      <c r="K210" s="365"/>
      <c r="L210" s="365"/>
      <c r="M210" s="365"/>
      <c r="N210" s="365"/>
    </row>
    <row r="211" spans="1:14" x14ac:dyDescent="0.25">
      <c r="A211" s="76"/>
      <c r="B211" s="76"/>
      <c r="C211" s="76"/>
      <c r="D211" s="76"/>
      <c r="E211" s="365"/>
      <c r="F211" s="365"/>
      <c r="G211" s="365"/>
      <c r="H211" s="365"/>
      <c r="I211" s="365"/>
      <c r="J211" s="365"/>
      <c r="K211" s="365"/>
      <c r="L211" s="365"/>
      <c r="M211" s="365"/>
      <c r="N211" s="365"/>
    </row>
    <row r="212" spans="1:14" x14ac:dyDescent="0.25">
      <c r="A212" s="76"/>
      <c r="B212" s="76"/>
      <c r="C212" s="76"/>
      <c r="D212" s="76"/>
      <c r="E212" s="365"/>
      <c r="F212" s="365"/>
      <c r="G212" s="365"/>
      <c r="H212" s="365"/>
      <c r="I212" s="365"/>
      <c r="J212" s="365"/>
      <c r="K212" s="365"/>
      <c r="L212" s="365"/>
      <c r="M212" s="365"/>
      <c r="N212" s="365"/>
    </row>
    <row r="213" spans="1:14" x14ac:dyDescent="0.25">
      <c r="A213" s="76"/>
      <c r="B213" s="76"/>
      <c r="C213" s="76"/>
      <c r="D213" s="76"/>
      <c r="E213" s="365"/>
      <c r="F213" s="365"/>
      <c r="G213" s="365"/>
      <c r="H213" s="365"/>
      <c r="I213" s="365"/>
      <c r="J213" s="365"/>
      <c r="K213" s="365"/>
      <c r="L213" s="365"/>
      <c r="M213" s="365"/>
      <c r="N213" s="365"/>
    </row>
    <row r="214" spans="1:14" x14ac:dyDescent="0.25">
      <c r="A214" s="76"/>
      <c r="B214" s="76"/>
      <c r="C214" s="76"/>
      <c r="D214" s="76"/>
      <c r="E214" s="365"/>
      <c r="F214" s="365"/>
      <c r="G214" s="365"/>
      <c r="H214" s="365"/>
      <c r="I214" s="365"/>
      <c r="J214" s="365"/>
      <c r="K214" s="365"/>
      <c r="L214" s="365"/>
      <c r="M214" s="365"/>
      <c r="N214" s="365"/>
    </row>
    <row r="215" spans="1:14" x14ac:dyDescent="0.25">
      <c r="A215" s="76"/>
      <c r="B215" s="76"/>
      <c r="C215" s="76"/>
      <c r="D215" s="76"/>
      <c r="E215" s="365"/>
      <c r="F215" s="365"/>
      <c r="G215" s="365"/>
      <c r="H215" s="365"/>
      <c r="I215" s="365"/>
      <c r="J215" s="365"/>
      <c r="K215" s="365"/>
      <c r="L215" s="365"/>
      <c r="M215" s="365"/>
      <c r="N215" s="365"/>
    </row>
    <row r="216" spans="1:14" x14ac:dyDescent="0.25">
      <c r="A216" s="76"/>
      <c r="B216" s="76"/>
      <c r="C216" s="76"/>
      <c r="D216" s="76"/>
      <c r="E216" s="365"/>
      <c r="F216" s="365"/>
      <c r="G216" s="365"/>
      <c r="H216" s="365"/>
      <c r="I216" s="365"/>
      <c r="J216" s="365"/>
      <c r="K216" s="365"/>
      <c r="L216" s="365"/>
      <c r="M216" s="365"/>
      <c r="N216" s="365"/>
    </row>
    <row r="217" spans="1:14" x14ac:dyDescent="0.25">
      <c r="A217" s="76"/>
      <c r="B217" s="76"/>
      <c r="C217" s="76"/>
      <c r="D217" s="76"/>
      <c r="E217" s="365"/>
      <c r="F217" s="365"/>
      <c r="G217" s="365"/>
      <c r="H217" s="365"/>
      <c r="I217" s="365"/>
      <c r="J217" s="365"/>
      <c r="K217" s="365"/>
      <c r="L217" s="365"/>
      <c r="M217" s="365"/>
      <c r="N217" s="365"/>
    </row>
    <row r="218" spans="1:14" x14ac:dyDescent="0.25">
      <c r="A218" s="76"/>
      <c r="B218" s="76"/>
      <c r="C218" s="76"/>
      <c r="D218" s="76"/>
      <c r="E218" s="365"/>
      <c r="F218" s="365"/>
      <c r="G218" s="365"/>
      <c r="H218" s="365"/>
      <c r="I218" s="365"/>
      <c r="J218" s="365"/>
      <c r="K218" s="365"/>
      <c r="L218" s="365"/>
      <c r="M218" s="365"/>
      <c r="N218" s="365"/>
    </row>
    <row r="219" spans="1:14" x14ac:dyDescent="0.25">
      <c r="A219" s="76"/>
      <c r="B219" s="76"/>
      <c r="C219" s="76"/>
      <c r="D219" s="76"/>
      <c r="E219" s="365"/>
      <c r="F219" s="365"/>
      <c r="G219" s="365"/>
      <c r="H219" s="365"/>
      <c r="I219" s="365"/>
      <c r="J219" s="365"/>
      <c r="K219" s="365"/>
      <c r="L219" s="365"/>
      <c r="M219" s="365"/>
      <c r="N219" s="365"/>
    </row>
    <row r="220" spans="1:14" x14ac:dyDescent="0.25">
      <c r="A220" s="76"/>
      <c r="B220" s="76"/>
      <c r="C220" s="76"/>
      <c r="D220" s="76"/>
      <c r="E220" s="365"/>
      <c r="F220" s="365"/>
      <c r="G220" s="365"/>
      <c r="H220" s="365"/>
      <c r="I220" s="365"/>
      <c r="J220" s="365"/>
      <c r="K220" s="365"/>
      <c r="L220" s="365"/>
      <c r="M220" s="365"/>
      <c r="N220" s="365"/>
    </row>
    <row r="221" spans="1:14" x14ac:dyDescent="0.25">
      <c r="A221" s="76"/>
      <c r="B221" s="76"/>
      <c r="C221" s="76"/>
      <c r="D221" s="76"/>
      <c r="E221" s="365"/>
      <c r="F221" s="365"/>
      <c r="G221" s="365"/>
      <c r="H221" s="365"/>
      <c r="I221" s="365"/>
      <c r="J221" s="365"/>
      <c r="K221" s="365"/>
      <c r="L221" s="365"/>
      <c r="M221" s="365"/>
      <c r="N221" s="365"/>
    </row>
    <row r="222" spans="1:14" x14ac:dyDescent="0.25">
      <c r="A222" s="76"/>
      <c r="B222" s="76"/>
      <c r="C222" s="76"/>
      <c r="D222" s="76"/>
      <c r="E222" s="365"/>
      <c r="F222" s="365"/>
      <c r="G222" s="365"/>
      <c r="H222" s="365"/>
      <c r="I222" s="365"/>
      <c r="J222" s="365"/>
      <c r="K222" s="365"/>
      <c r="L222" s="365"/>
      <c r="M222" s="365"/>
      <c r="N222" s="365"/>
    </row>
    <row r="223" spans="1:14" x14ac:dyDescent="0.25">
      <c r="A223" s="76"/>
      <c r="B223" s="76"/>
      <c r="C223" s="76"/>
      <c r="D223" s="76"/>
      <c r="E223" s="365"/>
      <c r="F223" s="365"/>
      <c r="G223" s="365"/>
      <c r="H223" s="365"/>
      <c r="I223" s="365"/>
      <c r="J223" s="365"/>
      <c r="K223" s="365"/>
      <c r="L223" s="365"/>
      <c r="M223" s="365"/>
      <c r="N223" s="365"/>
    </row>
    <row r="224" spans="1:14" x14ac:dyDescent="0.25">
      <c r="A224" s="76"/>
      <c r="B224" s="76"/>
      <c r="C224" s="76"/>
      <c r="D224" s="76"/>
      <c r="E224" s="365"/>
      <c r="F224" s="365"/>
      <c r="G224" s="365"/>
      <c r="H224" s="365"/>
      <c r="I224" s="365"/>
      <c r="J224" s="365"/>
      <c r="K224" s="365"/>
      <c r="L224" s="365"/>
      <c r="M224" s="365"/>
      <c r="N224" s="365"/>
    </row>
    <row r="225" spans="1:14" x14ac:dyDescent="0.25">
      <c r="A225" s="76"/>
      <c r="B225" s="76"/>
      <c r="C225" s="76"/>
      <c r="D225" s="76"/>
      <c r="E225" s="365"/>
      <c r="F225" s="365"/>
      <c r="G225" s="365"/>
      <c r="H225" s="365"/>
      <c r="I225" s="365"/>
      <c r="J225" s="365"/>
      <c r="K225" s="365"/>
      <c r="L225" s="365"/>
      <c r="M225" s="365"/>
      <c r="N225" s="365"/>
    </row>
    <row r="226" spans="1:14" x14ac:dyDescent="0.25">
      <c r="A226" s="76"/>
      <c r="B226" s="76"/>
      <c r="C226" s="76"/>
      <c r="D226" s="76"/>
      <c r="E226" s="365"/>
      <c r="F226" s="365"/>
      <c r="G226" s="365"/>
      <c r="H226" s="365"/>
      <c r="I226" s="365"/>
      <c r="J226" s="365"/>
      <c r="K226" s="365"/>
      <c r="L226" s="365"/>
      <c r="M226" s="365"/>
      <c r="N226" s="365"/>
    </row>
    <row r="227" spans="1:14" x14ac:dyDescent="0.25">
      <c r="A227" s="76"/>
      <c r="B227" s="76"/>
      <c r="C227" s="76"/>
      <c r="D227" s="76"/>
      <c r="E227" s="365"/>
      <c r="F227" s="365"/>
      <c r="G227" s="365"/>
      <c r="H227" s="365"/>
      <c r="I227" s="365"/>
      <c r="J227" s="365"/>
      <c r="K227" s="365"/>
      <c r="L227" s="365"/>
      <c r="M227" s="365"/>
      <c r="N227" s="365"/>
    </row>
    <row r="228" spans="1:14" x14ac:dyDescent="0.25">
      <c r="A228" s="76"/>
      <c r="B228" s="76"/>
      <c r="C228" s="76"/>
      <c r="D228" s="76"/>
      <c r="E228" s="365"/>
      <c r="F228" s="365"/>
      <c r="G228" s="365"/>
      <c r="H228" s="365"/>
      <c r="I228" s="365"/>
      <c r="J228" s="365"/>
      <c r="K228" s="365"/>
      <c r="L228" s="365"/>
      <c r="M228" s="365"/>
      <c r="N228" s="365"/>
    </row>
    <row r="229" spans="1:14" x14ac:dyDescent="0.25">
      <c r="A229" s="76"/>
      <c r="B229" s="76"/>
      <c r="C229" s="76"/>
      <c r="D229" s="76"/>
      <c r="E229" s="365"/>
      <c r="F229" s="365"/>
      <c r="G229" s="365"/>
      <c r="H229" s="365"/>
      <c r="I229" s="365"/>
      <c r="J229" s="365"/>
      <c r="K229" s="365"/>
      <c r="L229" s="365"/>
      <c r="M229" s="365"/>
      <c r="N229" s="365"/>
    </row>
    <row r="230" spans="1:14" x14ac:dyDescent="0.25">
      <c r="A230" s="76"/>
      <c r="B230" s="76"/>
      <c r="C230" s="76"/>
      <c r="D230" s="76"/>
      <c r="E230" s="365"/>
      <c r="F230" s="365"/>
      <c r="G230" s="365"/>
      <c r="H230" s="365"/>
      <c r="I230" s="365"/>
      <c r="J230" s="365"/>
      <c r="K230" s="365"/>
      <c r="L230" s="365"/>
      <c r="M230" s="365"/>
      <c r="N230" s="365"/>
    </row>
    <row r="231" spans="1:14" x14ac:dyDescent="0.25">
      <c r="A231" s="76"/>
      <c r="B231" s="76"/>
      <c r="C231" s="76"/>
      <c r="D231" s="76"/>
      <c r="E231" s="365"/>
      <c r="F231" s="365"/>
      <c r="G231" s="365"/>
      <c r="H231" s="365"/>
      <c r="I231" s="365"/>
      <c r="J231" s="365"/>
      <c r="K231" s="365"/>
      <c r="L231" s="365"/>
      <c r="M231" s="365"/>
      <c r="N231" s="365"/>
    </row>
    <row r="232" spans="1:14" x14ac:dyDescent="0.25">
      <c r="A232" s="76"/>
      <c r="B232" s="76"/>
      <c r="C232" s="76"/>
      <c r="D232" s="76"/>
      <c r="E232" s="365"/>
      <c r="F232" s="365"/>
      <c r="G232" s="365"/>
      <c r="H232" s="365"/>
      <c r="I232" s="365"/>
      <c r="J232" s="365"/>
      <c r="K232" s="365"/>
      <c r="L232" s="365"/>
      <c r="M232" s="365"/>
      <c r="N232" s="365"/>
    </row>
    <row r="233" spans="1:14" x14ac:dyDescent="0.25">
      <c r="A233" s="76"/>
      <c r="B233" s="76"/>
      <c r="C233" s="76"/>
      <c r="D233" s="76"/>
      <c r="E233" s="365"/>
      <c r="F233" s="365"/>
      <c r="G233" s="365"/>
      <c r="H233" s="365"/>
      <c r="I233" s="365"/>
      <c r="J233" s="365"/>
      <c r="K233" s="365"/>
      <c r="L233" s="365"/>
      <c r="M233" s="365"/>
      <c r="N233" s="365"/>
    </row>
    <row r="234" spans="1:14" x14ac:dyDescent="0.25">
      <c r="A234" s="76"/>
      <c r="B234" s="76"/>
      <c r="C234" s="76"/>
      <c r="D234" s="76"/>
      <c r="E234" s="365"/>
      <c r="F234" s="365"/>
      <c r="G234" s="365"/>
      <c r="H234" s="365"/>
      <c r="I234" s="365"/>
      <c r="J234" s="365"/>
      <c r="K234" s="365"/>
      <c r="L234" s="365"/>
      <c r="M234" s="365"/>
      <c r="N234" s="365"/>
    </row>
    <row r="235" spans="1:14" x14ac:dyDescent="0.25">
      <c r="A235" s="76"/>
      <c r="B235" s="76"/>
      <c r="C235" s="76"/>
      <c r="D235" s="76"/>
      <c r="E235" s="365"/>
      <c r="F235" s="365"/>
      <c r="G235" s="365"/>
      <c r="H235" s="365"/>
      <c r="I235" s="365"/>
      <c r="J235" s="365"/>
      <c r="K235" s="365"/>
      <c r="L235" s="365"/>
      <c r="M235" s="365"/>
      <c r="N235" s="365"/>
    </row>
    <row r="236" spans="1:14" x14ac:dyDescent="0.25">
      <c r="A236" s="76"/>
      <c r="B236" s="76"/>
      <c r="C236" s="76"/>
      <c r="D236" s="76"/>
      <c r="E236" s="365"/>
      <c r="F236" s="365"/>
      <c r="G236" s="365"/>
      <c r="H236" s="365"/>
      <c r="I236" s="365"/>
      <c r="J236" s="365"/>
      <c r="K236" s="365"/>
      <c r="L236" s="365"/>
      <c r="M236" s="365"/>
      <c r="N236" s="365"/>
    </row>
    <row r="237" spans="1:14" x14ac:dyDescent="0.25">
      <c r="A237" s="76"/>
      <c r="B237" s="76"/>
      <c r="C237" s="76"/>
      <c r="D237" s="76"/>
      <c r="E237" s="365"/>
      <c r="F237" s="365"/>
      <c r="G237" s="365"/>
      <c r="H237" s="365"/>
      <c r="I237" s="365"/>
      <c r="J237" s="365"/>
      <c r="K237" s="365"/>
      <c r="L237" s="365"/>
      <c r="M237" s="365"/>
      <c r="N237" s="365"/>
    </row>
    <row r="238" spans="1:14" x14ac:dyDescent="0.25">
      <c r="A238" s="76"/>
      <c r="B238" s="76"/>
      <c r="C238" s="76"/>
      <c r="D238" s="76"/>
      <c r="E238" s="365"/>
      <c r="F238" s="365"/>
      <c r="G238" s="365"/>
      <c r="H238" s="365"/>
      <c r="I238" s="365"/>
      <c r="J238" s="365"/>
      <c r="K238" s="365"/>
      <c r="L238" s="365"/>
      <c r="M238" s="365"/>
      <c r="N238" s="365"/>
    </row>
    <row r="239" spans="1:14" x14ac:dyDescent="0.25">
      <c r="A239" s="76"/>
      <c r="B239" s="76"/>
      <c r="C239" s="76"/>
      <c r="D239" s="76"/>
      <c r="E239" s="365"/>
      <c r="F239" s="365"/>
      <c r="G239" s="365"/>
      <c r="H239" s="365"/>
      <c r="I239" s="365"/>
      <c r="J239" s="365"/>
      <c r="K239" s="365"/>
      <c r="L239" s="365"/>
      <c r="M239" s="365"/>
      <c r="N239" s="365"/>
    </row>
    <row r="240" spans="1:14" x14ac:dyDescent="0.25">
      <c r="A240" s="76"/>
      <c r="B240" s="76"/>
      <c r="C240" s="76"/>
      <c r="D240" s="76"/>
      <c r="E240" s="365"/>
      <c r="F240" s="365"/>
      <c r="G240" s="365"/>
      <c r="H240" s="365"/>
      <c r="I240" s="365"/>
      <c r="J240" s="365"/>
      <c r="K240" s="365"/>
      <c r="L240" s="365"/>
      <c r="M240" s="365"/>
      <c r="N240" s="365"/>
    </row>
    <row r="241" spans="1:14" x14ac:dyDescent="0.25">
      <c r="A241" s="76"/>
      <c r="B241" s="76"/>
      <c r="C241" s="76"/>
      <c r="D241" s="76"/>
      <c r="E241" s="365"/>
      <c r="F241" s="365"/>
      <c r="G241" s="365"/>
      <c r="H241" s="365"/>
      <c r="I241" s="365"/>
      <c r="J241" s="365"/>
      <c r="K241" s="365"/>
      <c r="L241" s="365"/>
      <c r="M241" s="365"/>
      <c r="N241" s="365"/>
    </row>
    <row r="242" spans="1:14" x14ac:dyDescent="0.25">
      <c r="A242" s="76"/>
      <c r="B242" s="76"/>
      <c r="C242" s="76"/>
      <c r="D242" s="76"/>
      <c r="E242" s="365"/>
      <c r="F242" s="365"/>
      <c r="G242" s="365"/>
      <c r="H242" s="365"/>
      <c r="I242" s="365"/>
      <c r="J242" s="365"/>
      <c r="K242" s="365"/>
      <c r="L242" s="365"/>
      <c r="M242" s="365"/>
      <c r="N242" s="365"/>
    </row>
    <row r="243" spans="1:14" x14ac:dyDescent="0.25">
      <c r="A243" s="76"/>
      <c r="B243" s="76"/>
      <c r="C243" s="76"/>
      <c r="D243" s="76"/>
      <c r="E243" s="365"/>
      <c r="F243" s="365"/>
      <c r="G243" s="365"/>
      <c r="H243" s="365"/>
      <c r="I243" s="365"/>
      <c r="J243" s="365"/>
      <c r="K243" s="365"/>
      <c r="L243" s="365"/>
      <c r="M243" s="365"/>
      <c r="N243" s="365"/>
    </row>
    <row r="244" spans="1:14" x14ac:dyDescent="0.25">
      <c r="A244" s="76"/>
      <c r="B244" s="76"/>
      <c r="C244" s="76"/>
      <c r="D244" s="76"/>
      <c r="E244" s="365"/>
      <c r="F244" s="365"/>
      <c r="G244" s="365"/>
      <c r="H244" s="365"/>
      <c r="I244" s="365"/>
      <c r="J244" s="365"/>
      <c r="K244" s="365"/>
      <c r="L244" s="365"/>
      <c r="M244" s="365"/>
      <c r="N244" s="365"/>
    </row>
    <row r="245" spans="1:14" x14ac:dyDescent="0.25">
      <c r="A245" s="76"/>
      <c r="B245" s="76"/>
      <c r="C245" s="76"/>
      <c r="D245" s="76"/>
      <c r="E245" s="365"/>
      <c r="F245" s="365"/>
      <c r="G245" s="365"/>
      <c r="H245" s="365"/>
      <c r="I245" s="365"/>
      <c r="J245" s="365"/>
      <c r="K245" s="365"/>
      <c r="L245" s="365"/>
      <c r="M245" s="365"/>
      <c r="N245" s="365"/>
    </row>
    <row r="246" spans="1:14" x14ac:dyDescent="0.25">
      <c r="A246" s="76"/>
      <c r="B246" s="76"/>
      <c r="C246" s="76"/>
      <c r="D246" s="76"/>
      <c r="E246" s="365"/>
      <c r="F246" s="365"/>
      <c r="G246" s="365"/>
      <c r="H246" s="365"/>
      <c r="I246" s="365"/>
      <c r="J246" s="365"/>
      <c r="K246" s="365"/>
      <c r="L246" s="365"/>
      <c r="M246" s="365"/>
      <c r="N246" s="365"/>
    </row>
    <row r="247" spans="1:14" x14ac:dyDescent="0.25">
      <c r="A247" s="76"/>
      <c r="B247" s="76"/>
      <c r="C247" s="76"/>
      <c r="D247" s="76"/>
      <c r="E247" s="365"/>
      <c r="F247" s="365"/>
      <c r="G247" s="365"/>
      <c r="H247" s="365"/>
      <c r="I247" s="365"/>
      <c r="J247" s="365"/>
      <c r="K247" s="365"/>
      <c r="L247" s="365"/>
      <c r="M247" s="365"/>
      <c r="N247" s="365"/>
    </row>
    <row r="248" spans="1:14" x14ac:dyDescent="0.25">
      <c r="A248" s="76"/>
      <c r="B248" s="76"/>
      <c r="C248" s="76"/>
      <c r="D248" s="76"/>
      <c r="E248" s="365"/>
      <c r="F248" s="365"/>
      <c r="G248" s="365"/>
      <c r="H248" s="365"/>
      <c r="I248" s="365"/>
      <c r="J248" s="365"/>
      <c r="K248" s="365"/>
      <c r="L248" s="365"/>
      <c r="M248" s="365"/>
      <c r="N248" s="365"/>
    </row>
    <row r="249" spans="1:14" x14ac:dyDescent="0.25">
      <c r="A249" s="76"/>
      <c r="B249" s="76"/>
      <c r="C249" s="76"/>
      <c r="D249" s="76"/>
      <c r="E249" s="365"/>
      <c r="F249" s="365"/>
      <c r="G249" s="365"/>
      <c r="H249" s="365"/>
      <c r="I249" s="365"/>
      <c r="J249" s="365"/>
      <c r="K249" s="365"/>
      <c r="L249" s="365"/>
      <c r="M249" s="365"/>
      <c r="N249" s="365"/>
    </row>
    <row r="250" spans="1:14" x14ac:dyDescent="0.25">
      <c r="A250" s="76"/>
      <c r="B250" s="76"/>
      <c r="C250" s="76"/>
      <c r="D250" s="76"/>
      <c r="E250" s="365"/>
      <c r="F250" s="365"/>
      <c r="G250" s="365"/>
      <c r="H250" s="365"/>
      <c r="I250" s="365"/>
      <c r="J250" s="365"/>
      <c r="K250" s="365"/>
      <c r="L250" s="365"/>
      <c r="M250" s="365"/>
      <c r="N250" s="365"/>
    </row>
    <row r="251" spans="1:14" x14ac:dyDescent="0.25">
      <c r="A251" s="76"/>
      <c r="B251" s="76"/>
      <c r="C251" s="76"/>
      <c r="D251" s="76"/>
      <c r="E251" s="365"/>
      <c r="F251" s="365"/>
      <c r="G251" s="365"/>
      <c r="H251" s="365"/>
      <c r="I251" s="365"/>
      <c r="J251" s="365"/>
      <c r="K251" s="365"/>
      <c r="L251" s="365"/>
      <c r="M251" s="365"/>
      <c r="N251" s="365"/>
    </row>
    <row r="252" spans="1:14" x14ac:dyDescent="0.25">
      <c r="A252" s="76"/>
      <c r="B252" s="76"/>
      <c r="C252" s="76"/>
      <c r="D252" s="76"/>
      <c r="E252" s="365"/>
      <c r="F252" s="365"/>
      <c r="G252" s="365"/>
      <c r="H252" s="365"/>
      <c r="I252" s="365"/>
      <c r="J252" s="365"/>
      <c r="K252" s="365"/>
      <c r="L252" s="365"/>
      <c r="M252" s="365"/>
      <c r="N252" s="365"/>
    </row>
    <row r="253" spans="1:14" x14ac:dyDescent="0.25">
      <c r="A253" s="76"/>
      <c r="B253" s="76"/>
      <c r="C253" s="76"/>
      <c r="D253" s="76"/>
      <c r="E253" s="365"/>
      <c r="F253" s="365"/>
      <c r="G253" s="365"/>
      <c r="H253" s="365"/>
      <c r="I253" s="365"/>
      <c r="J253" s="365"/>
      <c r="K253" s="365"/>
      <c r="L253" s="365"/>
      <c r="M253" s="365"/>
      <c r="N253" s="365"/>
    </row>
    <row r="254" spans="1:14" x14ac:dyDescent="0.25">
      <c r="A254" s="76"/>
      <c r="B254" s="76"/>
      <c r="C254" s="76"/>
      <c r="D254" s="76"/>
      <c r="E254" s="365"/>
      <c r="F254" s="365"/>
      <c r="G254" s="365"/>
      <c r="H254" s="365"/>
      <c r="I254" s="365"/>
      <c r="J254" s="365"/>
      <c r="K254" s="365"/>
      <c r="L254" s="365"/>
      <c r="M254" s="365"/>
      <c r="N254" s="365"/>
    </row>
    <row r="255" spans="1:14" x14ac:dyDescent="0.25">
      <c r="A255" s="76"/>
      <c r="B255" s="76"/>
      <c r="C255" s="76"/>
      <c r="D255" s="76"/>
      <c r="E255" s="365"/>
      <c r="F255" s="365"/>
      <c r="G255" s="365"/>
      <c r="H255" s="365"/>
      <c r="I255" s="365"/>
      <c r="J255" s="365"/>
      <c r="K255" s="365"/>
      <c r="L255" s="365"/>
      <c r="M255" s="365"/>
      <c r="N255" s="365"/>
    </row>
    <row r="256" spans="1:14" x14ac:dyDescent="0.25">
      <c r="A256" s="76"/>
      <c r="B256" s="76"/>
      <c r="C256" s="76"/>
      <c r="D256" s="76"/>
      <c r="E256" s="365"/>
      <c r="F256" s="365"/>
      <c r="G256" s="365"/>
      <c r="H256" s="365"/>
      <c r="I256" s="365"/>
      <c r="J256" s="365"/>
      <c r="K256" s="365"/>
      <c r="L256" s="365"/>
      <c r="M256" s="365"/>
      <c r="N256" s="365"/>
    </row>
    <row r="257" spans="1:14" x14ac:dyDescent="0.25">
      <c r="A257" s="76"/>
      <c r="B257" s="76"/>
      <c r="C257" s="76"/>
      <c r="D257" s="76"/>
      <c r="E257" s="365"/>
      <c r="F257" s="365"/>
      <c r="G257" s="365"/>
      <c r="H257" s="365"/>
      <c r="I257" s="365"/>
      <c r="J257" s="365"/>
      <c r="K257" s="365"/>
      <c r="L257" s="365"/>
      <c r="M257" s="365"/>
      <c r="N257" s="365"/>
    </row>
    <row r="258" spans="1:14" x14ac:dyDescent="0.25">
      <c r="A258" s="76"/>
      <c r="B258" s="76"/>
      <c r="C258" s="76"/>
      <c r="D258" s="76"/>
      <c r="E258" s="365"/>
      <c r="F258" s="365"/>
      <c r="G258" s="365"/>
      <c r="H258" s="365"/>
      <c r="I258" s="365"/>
      <c r="J258" s="365"/>
      <c r="K258" s="365"/>
      <c r="L258" s="365"/>
      <c r="M258" s="365"/>
      <c r="N258" s="365"/>
    </row>
    <row r="259" spans="1:14" x14ac:dyDescent="0.25">
      <c r="A259" s="76"/>
      <c r="B259" s="76"/>
      <c r="C259" s="76"/>
      <c r="D259" s="76"/>
      <c r="E259" s="365"/>
      <c r="F259" s="365"/>
      <c r="G259" s="365"/>
      <c r="H259" s="365"/>
      <c r="I259" s="365"/>
      <c r="J259" s="365"/>
      <c r="K259" s="365"/>
      <c r="L259" s="365"/>
      <c r="M259" s="365"/>
      <c r="N259" s="365"/>
    </row>
    <row r="260" spans="1:14" x14ac:dyDescent="0.25">
      <c r="A260" s="76"/>
      <c r="B260" s="76"/>
      <c r="C260" s="76"/>
      <c r="D260" s="76"/>
      <c r="E260" s="365"/>
      <c r="F260" s="365"/>
      <c r="G260" s="365"/>
      <c r="H260" s="365"/>
      <c r="I260" s="365"/>
      <c r="J260" s="365"/>
      <c r="K260" s="365"/>
      <c r="L260" s="365"/>
      <c r="M260" s="365"/>
      <c r="N260" s="365"/>
    </row>
    <row r="261" spans="1:14" x14ac:dyDescent="0.25">
      <c r="A261" s="76"/>
      <c r="B261" s="76"/>
      <c r="C261" s="76"/>
      <c r="D261" s="76"/>
      <c r="E261" s="365"/>
      <c r="F261" s="365"/>
      <c r="G261" s="365"/>
      <c r="H261" s="365"/>
      <c r="I261" s="365"/>
      <c r="J261" s="365"/>
      <c r="K261" s="365"/>
      <c r="L261" s="365"/>
      <c r="M261" s="365"/>
      <c r="N261" s="365"/>
    </row>
    <row r="262" spans="1:14" x14ac:dyDescent="0.25">
      <c r="A262" s="76"/>
      <c r="B262" s="76"/>
      <c r="C262" s="76"/>
      <c r="D262" s="76"/>
      <c r="E262" s="365"/>
      <c r="F262" s="365"/>
      <c r="G262" s="365"/>
      <c r="H262" s="365"/>
      <c r="I262" s="365"/>
      <c r="J262" s="365"/>
      <c r="K262" s="365"/>
      <c r="L262" s="365"/>
      <c r="M262" s="365"/>
      <c r="N262" s="365"/>
    </row>
    <row r="263" spans="1:14" x14ac:dyDescent="0.25">
      <c r="A263" s="76"/>
      <c r="B263" s="76"/>
      <c r="C263" s="76"/>
      <c r="D263" s="76"/>
      <c r="E263" s="365"/>
      <c r="F263" s="365"/>
      <c r="G263" s="365"/>
      <c r="H263" s="365"/>
      <c r="I263" s="365"/>
      <c r="J263" s="365"/>
      <c r="K263" s="365"/>
      <c r="L263" s="365"/>
      <c r="M263" s="365"/>
      <c r="N263" s="365"/>
    </row>
    <row r="264" spans="1:14" x14ac:dyDescent="0.25">
      <c r="A264" s="76"/>
      <c r="B264" s="76"/>
      <c r="C264" s="76"/>
      <c r="D264" s="76"/>
      <c r="E264" s="365"/>
      <c r="F264" s="365"/>
      <c r="G264" s="365"/>
      <c r="H264" s="365"/>
      <c r="I264" s="365"/>
      <c r="J264" s="365"/>
      <c r="K264" s="365"/>
      <c r="L264" s="365"/>
      <c r="M264" s="365"/>
      <c r="N264" s="365"/>
    </row>
    <row r="265" spans="1:14" x14ac:dyDescent="0.25">
      <c r="A265" s="76"/>
      <c r="B265" s="76"/>
      <c r="C265" s="76"/>
      <c r="D265" s="76"/>
      <c r="E265" s="365"/>
      <c r="F265" s="365"/>
      <c r="G265" s="365"/>
      <c r="H265" s="365"/>
      <c r="I265" s="365"/>
      <c r="J265" s="365"/>
      <c r="K265" s="365"/>
      <c r="L265" s="365"/>
      <c r="M265" s="365"/>
      <c r="N265" s="365"/>
    </row>
    <row r="266" spans="1:14" x14ac:dyDescent="0.25">
      <c r="A266" s="76"/>
      <c r="B266" s="76"/>
      <c r="C266" s="76"/>
      <c r="D266" s="76"/>
      <c r="E266" s="365"/>
      <c r="F266" s="365"/>
      <c r="G266" s="365"/>
      <c r="H266" s="365"/>
      <c r="I266" s="365"/>
      <c r="J266" s="365"/>
      <c r="K266" s="365"/>
      <c r="L266" s="365"/>
      <c r="M266" s="365"/>
      <c r="N266" s="365"/>
    </row>
    <row r="267" spans="1:14" x14ac:dyDescent="0.25">
      <c r="A267" s="76"/>
      <c r="B267" s="76"/>
      <c r="C267" s="76"/>
      <c r="D267" s="76"/>
      <c r="E267" s="365"/>
      <c r="F267" s="365"/>
      <c r="G267" s="365"/>
      <c r="H267" s="365"/>
      <c r="I267" s="365"/>
      <c r="J267" s="365"/>
      <c r="K267" s="365"/>
      <c r="L267" s="365"/>
      <c r="M267" s="365"/>
      <c r="N267" s="365"/>
    </row>
    <row r="268" spans="1:14" x14ac:dyDescent="0.25">
      <c r="A268" s="76"/>
      <c r="B268" s="76"/>
      <c r="C268" s="76"/>
      <c r="D268" s="76"/>
      <c r="E268" s="365"/>
      <c r="F268" s="365"/>
      <c r="G268" s="365"/>
      <c r="H268" s="365"/>
      <c r="I268" s="365"/>
      <c r="J268" s="365"/>
      <c r="K268" s="365"/>
      <c r="L268" s="365"/>
      <c r="M268" s="365"/>
      <c r="N268" s="365"/>
    </row>
    <row r="269" spans="1:14" x14ac:dyDescent="0.25">
      <c r="A269" s="76"/>
      <c r="B269" s="76"/>
      <c r="C269" s="76"/>
      <c r="D269" s="76"/>
      <c r="E269" s="365"/>
      <c r="F269" s="365"/>
      <c r="G269" s="365"/>
      <c r="H269" s="365"/>
      <c r="I269" s="365"/>
      <c r="J269" s="365"/>
      <c r="K269" s="365"/>
      <c r="L269" s="365"/>
      <c r="M269" s="365"/>
      <c r="N269" s="365"/>
    </row>
    <row r="270" spans="1:14" x14ac:dyDescent="0.25">
      <c r="A270" s="76"/>
      <c r="B270" s="76"/>
      <c r="C270" s="76"/>
      <c r="D270" s="76"/>
      <c r="E270" s="365"/>
      <c r="F270" s="365"/>
      <c r="G270" s="365"/>
      <c r="H270" s="365"/>
      <c r="I270" s="365"/>
      <c r="J270" s="365"/>
      <c r="K270" s="365"/>
      <c r="L270" s="365"/>
      <c r="M270" s="365"/>
      <c r="N270" s="365"/>
    </row>
    <row r="271" spans="1:14" x14ac:dyDescent="0.25">
      <c r="A271" s="76"/>
      <c r="B271" s="76"/>
      <c r="C271" s="76"/>
      <c r="D271" s="76"/>
      <c r="E271" s="365"/>
      <c r="F271" s="365"/>
      <c r="G271" s="365"/>
      <c r="H271" s="365"/>
      <c r="I271" s="365"/>
      <c r="J271" s="365"/>
      <c r="K271" s="365"/>
      <c r="L271" s="365"/>
      <c r="M271" s="365"/>
      <c r="N271" s="365"/>
    </row>
    <row r="272" spans="1:14" x14ac:dyDescent="0.25">
      <c r="A272" s="76"/>
      <c r="B272" s="76"/>
      <c r="C272" s="76"/>
      <c r="D272" s="76"/>
      <c r="E272" s="365"/>
      <c r="F272" s="365"/>
      <c r="G272" s="365"/>
      <c r="H272" s="365"/>
      <c r="I272" s="365"/>
      <c r="J272" s="365"/>
      <c r="K272" s="365"/>
      <c r="L272" s="365"/>
      <c r="M272" s="365"/>
      <c r="N272" s="365"/>
    </row>
    <row r="273" spans="1:14" x14ac:dyDescent="0.25">
      <c r="A273" s="76"/>
      <c r="B273" s="76"/>
      <c r="C273" s="76"/>
      <c r="D273" s="76"/>
      <c r="E273" s="365"/>
      <c r="F273" s="365"/>
      <c r="G273" s="365"/>
      <c r="H273" s="365"/>
      <c r="I273" s="365"/>
      <c r="J273" s="365"/>
      <c r="K273" s="365"/>
      <c r="L273" s="365"/>
      <c r="M273" s="365"/>
      <c r="N273" s="365"/>
    </row>
    <row r="274" spans="1:14" x14ac:dyDescent="0.25">
      <c r="A274" s="76"/>
      <c r="B274" s="76"/>
      <c r="C274" s="76"/>
      <c r="D274" s="76"/>
      <c r="E274" s="365"/>
      <c r="F274" s="365"/>
      <c r="G274" s="365"/>
      <c r="H274" s="365"/>
      <c r="I274" s="365"/>
      <c r="J274" s="365"/>
      <c r="K274" s="365"/>
      <c r="L274" s="365"/>
      <c r="M274" s="365"/>
      <c r="N274" s="365"/>
    </row>
    <row r="275" spans="1:14" x14ac:dyDescent="0.25">
      <c r="A275" s="76"/>
      <c r="B275" s="76"/>
      <c r="C275" s="76"/>
      <c r="D275" s="76"/>
      <c r="E275" s="365"/>
      <c r="F275" s="365"/>
      <c r="G275" s="365"/>
      <c r="H275" s="365"/>
      <c r="I275" s="365"/>
      <c r="J275" s="365"/>
      <c r="K275" s="365"/>
      <c r="L275" s="365"/>
      <c r="M275" s="365"/>
      <c r="N275" s="365"/>
    </row>
    <row r="276" spans="1:14" x14ac:dyDescent="0.25">
      <c r="A276" s="76"/>
      <c r="B276" s="76"/>
      <c r="C276" s="76"/>
      <c r="D276" s="76"/>
      <c r="E276" s="365"/>
      <c r="F276" s="365"/>
      <c r="G276" s="365"/>
      <c r="H276" s="365"/>
      <c r="I276" s="365"/>
      <c r="J276" s="365"/>
      <c r="K276" s="365"/>
      <c r="L276" s="365"/>
      <c r="M276" s="365"/>
      <c r="N276" s="365"/>
    </row>
    <row r="277" spans="1:14" x14ac:dyDescent="0.25">
      <c r="A277" s="76"/>
      <c r="B277" s="76"/>
      <c r="C277" s="76"/>
      <c r="D277" s="76"/>
      <c r="E277" s="365"/>
      <c r="F277" s="365"/>
      <c r="G277" s="365"/>
      <c r="H277" s="365"/>
      <c r="I277" s="365"/>
      <c r="J277" s="365"/>
      <c r="K277" s="365"/>
      <c r="L277" s="365"/>
      <c r="M277" s="365"/>
      <c r="N277" s="365"/>
    </row>
    <row r="278" spans="1:14" x14ac:dyDescent="0.25">
      <c r="A278" s="76"/>
      <c r="B278" s="76"/>
      <c r="C278" s="76"/>
      <c r="D278" s="76"/>
      <c r="E278" s="365"/>
      <c r="F278" s="365"/>
      <c r="G278" s="365"/>
      <c r="H278" s="365"/>
      <c r="I278" s="365"/>
      <c r="J278" s="365"/>
      <c r="K278" s="365"/>
      <c r="L278" s="365"/>
      <c r="M278" s="365"/>
      <c r="N278" s="365"/>
    </row>
    <row r="279" spans="1:14" x14ac:dyDescent="0.25">
      <c r="A279" s="76"/>
      <c r="B279" s="76"/>
      <c r="C279" s="76"/>
      <c r="D279" s="76"/>
      <c r="E279" s="365"/>
      <c r="F279" s="365"/>
      <c r="G279" s="365"/>
      <c r="H279" s="365"/>
      <c r="I279" s="365"/>
      <c r="J279" s="365"/>
      <c r="K279" s="365"/>
      <c r="L279" s="365"/>
      <c r="M279" s="365"/>
      <c r="N279" s="365"/>
    </row>
    <row r="280" spans="1:14" x14ac:dyDescent="0.25">
      <c r="A280" s="76"/>
      <c r="B280" s="76"/>
      <c r="C280" s="76"/>
      <c r="D280" s="76"/>
      <c r="E280" s="365"/>
      <c r="F280" s="365"/>
      <c r="G280" s="365"/>
      <c r="H280" s="365"/>
      <c r="I280" s="365"/>
      <c r="J280" s="365"/>
      <c r="K280" s="365"/>
      <c r="L280" s="365"/>
      <c r="M280" s="365"/>
      <c r="N280" s="365"/>
    </row>
    <row r="281" spans="1:14" x14ac:dyDescent="0.25">
      <c r="A281" s="76"/>
      <c r="B281" s="76"/>
      <c r="C281" s="76"/>
      <c r="D281" s="76"/>
      <c r="E281" s="365"/>
      <c r="F281" s="365"/>
      <c r="G281" s="365"/>
      <c r="H281" s="365"/>
      <c r="I281" s="365"/>
      <c r="J281" s="365"/>
      <c r="K281" s="365"/>
      <c r="L281" s="365"/>
      <c r="M281" s="365"/>
      <c r="N281" s="365"/>
    </row>
    <row r="282" spans="1:14" x14ac:dyDescent="0.25">
      <c r="A282" s="76"/>
      <c r="B282" s="76"/>
      <c r="C282" s="76"/>
      <c r="D282" s="76"/>
      <c r="E282" s="365"/>
      <c r="F282" s="365"/>
      <c r="G282" s="365"/>
      <c r="H282" s="365"/>
      <c r="I282" s="365"/>
      <c r="J282" s="365"/>
      <c r="K282" s="365"/>
      <c r="L282" s="365"/>
      <c r="M282" s="365"/>
      <c r="N282" s="365"/>
    </row>
    <row r="283" spans="1:14" x14ac:dyDescent="0.25">
      <c r="A283" s="76"/>
      <c r="B283" s="76"/>
      <c r="C283" s="76"/>
      <c r="D283" s="76"/>
      <c r="E283" s="365"/>
      <c r="F283" s="365"/>
      <c r="G283" s="365"/>
      <c r="H283" s="365"/>
      <c r="I283" s="365"/>
      <c r="J283" s="365"/>
      <c r="K283" s="365"/>
      <c r="L283" s="365"/>
      <c r="M283" s="365"/>
      <c r="N283" s="365"/>
    </row>
    <row r="284" spans="1:14" x14ac:dyDescent="0.25">
      <c r="A284" s="76"/>
      <c r="B284" s="76"/>
      <c r="C284" s="76"/>
      <c r="D284" s="76"/>
      <c r="E284" s="365"/>
      <c r="F284" s="365"/>
      <c r="G284" s="365"/>
      <c r="H284" s="365"/>
      <c r="I284" s="365"/>
      <c r="J284" s="365"/>
      <c r="K284" s="365"/>
      <c r="L284" s="365"/>
      <c r="M284" s="365"/>
      <c r="N284" s="365"/>
    </row>
    <row r="285" spans="1:14" x14ac:dyDescent="0.25">
      <c r="A285" s="76"/>
      <c r="B285" s="76"/>
      <c r="C285" s="76"/>
      <c r="D285" s="76"/>
      <c r="E285" s="365"/>
      <c r="F285" s="365"/>
      <c r="G285" s="365"/>
      <c r="H285" s="365"/>
      <c r="I285" s="365"/>
      <c r="J285" s="365"/>
      <c r="K285" s="365"/>
      <c r="L285" s="365"/>
      <c r="M285" s="365"/>
      <c r="N285" s="365"/>
    </row>
    <row r="286" spans="1:14" x14ac:dyDescent="0.25">
      <c r="A286" s="76"/>
      <c r="B286" s="76"/>
      <c r="C286" s="76"/>
      <c r="D286" s="76"/>
      <c r="E286" s="365"/>
      <c r="F286" s="365"/>
      <c r="G286" s="365"/>
      <c r="H286" s="365"/>
      <c r="I286" s="365"/>
      <c r="J286" s="365"/>
      <c r="K286" s="365"/>
      <c r="L286" s="365"/>
      <c r="M286" s="365"/>
      <c r="N286" s="365"/>
    </row>
    <row r="287" spans="1:14" x14ac:dyDescent="0.25">
      <c r="A287" s="76"/>
      <c r="B287" s="76"/>
      <c r="C287" s="76"/>
      <c r="D287" s="76"/>
      <c r="E287" s="365"/>
      <c r="F287" s="365"/>
      <c r="G287" s="365"/>
      <c r="H287" s="365"/>
      <c r="I287" s="365"/>
      <c r="J287" s="365"/>
      <c r="K287" s="365"/>
      <c r="L287" s="365"/>
      <c r="M287" s="365"/>
      <c r="N287" s="365"/>
    </row>
    <row r="288" spans="1:14" x14ac:dyDescent="0.25">
      <c r="A288" s="76"/>
      <c r="B288" s="76"/>
      <c r="C288" s="76"/>
      <c r="D288" s="76"/>
      <c r="E288" s="365"/>
      <c r="F288" s="365"/>
      <c r="G288" s="365"/>
      <c r="H288" s="365"/>
      <c r="I288" s="365"/>
      <c r="J288" s="365"/>
      <c r="K288" s="365"/>
      <c r="L288" s="365"/>
      <c r="M288" s="365"/>
      <c r="N288" s="365"/>
    </row>
    <row r="289" spans="1:14" x14ac:dyDescent="0.25">
      <c r="A289" s="76"/>
      <c r="B289" s="76"/>
      <c r="C289" s="76"/>
      <c r="D289" s="76"/>
      <c r="E289" s="365"/>
      <c r="F289" s="365"/>
      <c r="G289" s="365"/>
      <c r="H289" s="365"/>
      <c r="I289" s="365"/>
      <c r="J289" s="365"/>
      <c r="K289" s="365"/>
      <c r="L289" s="365"/>
      <c r="M289" s="365"/>
      <c r="N289" s="365"/>
    </row>
    <row r="290" spans="1:14" x14ac:dyDescent="0.25">
      <c r="A290" s="76"/>
      <c r="B290" s="76"/>
      <c r="C290" s="76"/>
      <c r="D290" s="76"/>
      <c r="E290" s="365"/>
      <c r="F290" s="365"/>
      <c r="G290" s="365"/>
      <c r="H290" s="365"/>
      <c r="I290" s="365"/>
      <c r="J290" s="365"/>
      <c r="K290" s="365"/>
      <c r="L290" s="365"/>
      <c r="M290" s="365"/>
      <c r="N290" s="365"/>
    </row>
    <row r="291" spans="1:14" x14ac:dyDescent="0.25">
      <c r="A291" s="76"/>
      <c r="B291" s="76"/>
      <c r="C291" s="76"/>
      <c r="D291" s="76"/>
      <c r="E291" s="365"/>
      <c r="F291" s="365"/>
      <c r="G291" s="365"/>
      <c r="H291" s="365"/>
      <c r="I291" s="365"/>
      <c r="J291" s="365"/>
      <c r="K291" s="365"/>
      <c r="L291" s="365"/>
      <c r="M291" s="365"/>
      <c r="N291" s="365"/>
    </row>
    <row r="292" spans="1:14" x14ac:dyDescent="0.25">
      <c r="A292" s="76"/>
      <c r="B292" s="76"/>
      <c r="C292" s="76"/>
      <c r="D292" s="76"/>
      <c r="E292" s="365"/>
      <c r="F292" s="365"/>
      <c r="G292" s="365"/>
      <c r="H292" s="365"/>
      <c r="I292" s="365"/>
      <c r="J292" s="365"/>
      <c r="K292" s="365"/>
      <c r="L292" s="365"/>
      <c r="M292" s="365"/>
      <c r="N292" s="365"/>
    </row>
    <row r="293" spans="1:14" x14ac:dyDescent="0.25">
      <c r="A293" s="76"/>
      <c r="B293" s="76"/>
      <c r="C293" s="76"/>
      <c r="D293" s="76"/>
      <c r="E293" s="365"/>
      <c r="F293" s="365"/>
      <c r="G293" s="365"/>
      <c r="H293" s="365"/>
      <c r="I293" s="365"/>
      <c r="J293" s="365"/>
      <c r="K293" s="365"/>
      <c r="L293" s="365"/>
      <c r="M293" s="365"/>
      <c r="N293" s="365"/>
    </row>
    <row r="294" spans="1:14" x14ac:dyDescent="0.25">
      <c r="A294" s="76"/>
      <c r="B294" s="76"/>
      <c r="C294" s="76"/>
      <c r="D294" s="76"/>
      <c r="E294" s="365"/>
      <c r="F294" s="365"/>
      <c r="G294" s="365"/>
      <c r="H294" s="365"/>
      <c r="I294" s="365"/>
      <c r="J294" s="365"/>
      <c r="K294" s="365"/>
      <c r="L294" s="365"/>
      <c r="M294" s="365"/>
      <c r="N294" s="365"/>
    </row>
    <row r="295" spans="1:14" x14ac:dyDescent="0.25">
      <c r="A295" s="76"/>
      <c r="B295" s="76"/>
      <c r="C295" s="76"/>
      <c r="D295" s="76"/>
      <c r="E295" s="365"/>
      <c r="F295" s="365"/>
      <c r="G295" s="365"/>
      <c r="H295" s="365"/>
      <c r="I295" s="365"/>
      <c r="J295" s="365"/>
      <c r="K295" s="365"/>
      <c r="L295" s="365"/>
      <c r="M295" s="365"/>
      <c r="N295" s="365"/>
    </row>
    <row r="296" spans="1:14" x14ac:dyDescent="0.25">
      <c r="A296" s="76"/>
      <c r="B296" s="76"/>
      <c r="C296" s="76"/>
      <c r="D296" s="76"/>
      <c r="E296" s="365"/>
      <c r="F296" s="365"/>
      <c r="G296" s="365"/>
      <c r="H296" s="365"/>
      <c r="I296" s="365"/>
      <c r="J296" s="365"/>
      <c r="K296" s="365"/>
      <c r="L296" s="365"/>
      <c r="M296" s="365"/>
      <c r="N296" s="365"/>
    </row>
    <row r="297" spans="1:14" x14ac:dyDescent="0.25">
      <c r="A297" s="76"/>
      <c r="B297" s="76"/>
      <c r="C297" s="76"/>
      <c r="D297" s="76"/>
      <c r="E297" s="365"/>
      <c r="F297" s="365"/>
      <c r="G297" s="365"/>
      <c r="H297" s="365"/>
      <c r="I297" s="365"/>
      <c r="J297" s="365"/>
      <c r="K297" s="365"/>
      <c r="L297" s="365"/>
      <c r="M297" s="365"/>
      <c r="N297" s="365"/>
    </row>
    <row r="298" spans="1:14" x14ac:dyDescent="0.25">
      <c r="A298" s="76"/>
      <c r="B298" s="76"/>
      <c r="C298" s="76"/>
      <c r="D298" s="76"/>
      <c r="E298" s="365"/>
      <c r="F298" s="365"/>
      <c r="G298" s="365"/>
      <c r="H298" s="365"/>
      <c r="I298" s="365"/>
      <c r="J298" s="365"/>
      <c r="K298" s="365"/>
      <c r="L298" s="365"/>
      <c r="M298" s="365"/>
      <c r="N298" s="365"/>
    </row>
    <row r="299" spans="1:14" x14ac:dyDescent="0.25">
      <c r="A299" s="76"/>
      <c r="B299" s="76"/>
      <c r="C299" s="76"/>
      <c r="D299" s="76"/>
      <c r="E299" s="365"/>
      <c r="F299" s="365"/>
      <c r="G299" s="365"/>
      <c r="H299" s="365"/>
      <c r="I299" s="365"/>
      <c r="J299" s="365"/>
      <c r="K299" s="365"/>
      <c r="L299" s="365"/>
      <c r="M299" s="365"/>
      <c r="N299" s="365"/>
    </row>
    <row r="300" spans="1:14" x14ac:dyDescent="0.25">
      <c r="A300" s="76"/>
      <c r="B300" s="76"/>
      <c r="C300" s="76"/>
      <c r="D300" s="76"/>
      <c r="E300" s="365"/>
      <c r="F300" s="365"/>
      <c r="G300" s="365"/>
      <c r="H300" s="365"/>
      <c r="I300" s="365"/>
      <c r="J300" s="365"/>
      <c r="K300" s="365"/>
      <c r="L300" s="365"/>
      <c r="M300" s="365"/>
      <c r="N300" s="365"/>
    </row>
    <row r="301" spans="1:14" x14ac:dyDescent="0.25">
      <c r="A301" s="76"/>
      <c r="B301" s="76"/>
      <c r="C301" s="76"/>
      <c r="D301" s="76"/>
      <c r="E301" s="365"/>
      <c r="F301" s="365"/>
      <c r="G301" s="365"/>
      <c r="H301" s="365"/>
      <c r="I301" s="365"/>
      <c r="J301" s="365"/>
      <c r="K301" s="365"/>
      <c r="L301" s="365"/>
      <c r="M301" s="365"/>
      <c r="N301" s="365"/>
    </row>
    <row r="302" spans="1:14" x14ac:dyDescent="0.25">
      <c r="A302" s="76"/>
      <c r="B302" s="76"/>
      <c r="C302" s="76"/>
      <c r="D302" s="76"/>
      <c r="E302" s="365"/>
      <c r="F302" s="365"/>
      <c r="G302" s="365"/>
      <c r="H302" s="365"/>
      <c r="I302" s="365"/>
      <c r="J302" s="365"/>
      <c r="K302" s="365"/>
      <c r="L302" s="365"/>
      <c r="M302" s="365"/>
      <c r="N302" s="365"/>
    </row>
    <row r="303" spans="1:14" x14ac:dyDescent="0.25">
      <c r="A303" s="76"/>
      <c r="B303" s="76"/>
      <c r="C303" s="76"/>
      <c r="D303" s="76"/>
      <c r="E303" s="365"/>
      <c r="F303" s="365"/>
      <c r="G303" s="365"/>
      <c r="H303" s="365"/>
      <c r="I303" s="365"/>
      <c r="J303" s="365"/>
      <c r="K303" s="365"/>
      <c r="L303" s="365"/>
      <c r="M303" s="365"/>
      <c r="N303" s="365"/>
    </row>
    <row r="304" spans="1:14" x14ac:dyDescent="0.25">
      <c r="A304" s="76"/>
      <c r="B304" s="76"/>
      <c r="C304" s="76"/>
      <c r="D304" s="76"/>
      <c r="E304" s="365"/>
      <c r="F304" s="365"/>
      <c r="G304" s="365"/>
      <c r="H304" s="365"/>
      <c r="I304" s="365"/>
      <c r="J304" s="365"/>
      <c r="K304" s="365"/>
      <c r="L304" s="365"/>
      <c r="M304" s="365"/>
      <c r="N304" s="365"/>
    </row>
    <row r="305" spans="1:14" x14ac:dyDescent="0.25">
      <c r="A305" s="76"/>
      <c r="B305" s="76"/>
      <c r="C305" s="76"/>
      <c r="D305" s="76"/>
      <c r="E305" s="365"/>
      <c r="F305" s="365"/>
      <c r="G305" s="365"/>
      <c r="H305" s="365"/>
      <c r="I305" s="365"/>
      <c r="J305" s="365"/>
      <c r="K305" s="365"/>
      <c r="L305" s="365"/>
      <c r="M305" s="365"/>
      <c r="N305" s="365"/>
    </row>
    <row r="306" spans="1:14" x14ac:dyDescent="0.25">
      <c r="A306" s="76"/>
      <c r="B306" s="76"/>
      <c r="C306" s="76"/>
      <c r="D306" s="76"/>
      <c r="E306" s="365"/>
      <c r="F306" s="365"/>
      <c r="G306" s="365"/>
      <c r="H306" s="365"/>
      <c r="I306" s="365"/>
      <c r="J306" s="365"/>
      <c r="K306" s="365"/>
      <c r="L306" s="365"/>
      <c r="M306" s="365"/>
      <c r="N306" s="365"/>
    </row>
    <row r="307" spans="1:14" x14ac:dyDescent="0.25">
      <c r="A307" s="76"/>
      <c r="B307" s="76"/>
      <c r="C307" s="76"/>
      <c r="D307" s="76"/>
      <c r="E307" s="365"/>
      <c r="F307" s="365"/>
      <c r="G307" s="365"/>
      <c r="H307" s="365"/>
      <c r="I307" s="365"/>
      <c r="J307" s="365"/>
      <c r="K307" s="365"/>
      <c r="L307" s="365"/>
      <c r="M307" s="365"/>
      <c r="N307" s="365"/>
    </row>
    <row r="308" spans="1:14" x14ac:dyDescent="0.25">
      <c r="A308" s="76"/>
      <c r="B308" s="76"/>
      <c r="C308" s="76"/>
      <c r="D308" s="76"/>
      <c r="E308" s="365"/>
      <c r="F308" s="365"/>
      <c r="G308" s="365"/>
      <c r="H308" s="365"/>
      <c r="I308" s="365"/>
      <c r="J308" s="365"/>
      <c r="K308" s="365"/>
      <c r="L308" s="365"/>
      <c r="M308" s="365"/>
      <c r="N308" s="365"/>
    </row>
    <row r="309" spans="1:14" x14ac:dyDescent="0.25">
      <c r="A309" s="76"/>
      <c r="B309" s="76"/>
      <c r="C309" s="76"/>
      <c r="D309" s="76"/>
      <c r="E309" s="365"/>
      <c r="F309" s="365"/>
      <c r="G309" s="365"/>
      <c r="H309" s="365"/>
      <c r="I309" s="365"/>
      <c r="J309" s="365"/>
      <c r="K309" s="365"/>
      <c r="L309" s="365"/>
      <c r="M309" s="365"/>
      <c r="N309" s="365"/>
    </row>
    <row r="310" spans="1:14" x14ac:dyDescent="0.25">
      <c r="A310" s="76"/>
      <c r="B310" s="76"/>
      <c r="C310" s="76"/>
      <c r="D310" s="76"/>
      <c r="E310" s="365"/>
      <c r="F310" s="365"/>
      <c r="G310" s="365"/>
      <c r="H310" s="365"/>
      <c r="I310" s="365"/>
      <c r="J310" s="365"/>
      <c r="K310" s="365"/>
      <c r="L310" s="365"/>
      <c r="M310" s="365"/>
      <c r="N310" s="365"/>
    </row>
    <row r="311" spans="1:14" x14ac:dyDescent="0.25">
      <c r="A311" s="76"/>
      <c r="B311" s="76"/>
      <c r="C311" s="76"/>
      <c r="D311" s="76"/>
      <c r="E311" s="365"/>
      <c r="F311" s="365"/>
      <c r="G311" s="365"/>
      <c r="H311" s="365"/>
      <c r="I311" s="365"/>
      <c r="J311" s="365"/>
      <c r="K311" s="365"/>
      <c r="L311" s="365"/>
      <c r="M311" s="365"/>
      <c r="N311" s="365"/>
    </row>
    <row r="312" spans="1:14" x14ac:dyDescent="0.25">
      <c r="A312" s="76"/>
      <c r="B312" s="76"/>
      <c r="C312" s="76"/>
      <c r="D312" s="76"/>
      <c r="E312" s="365"/>
      <c r="F312" s="365"/>
      <c r="G312" s="365"/>
      <c r="H312" s="365"/>
      <c r="I312" s="365"/>
      <c r="J312" s="365"/>
      <c r="K312" s="365"/>
      <c r="L312" s="365"/>
      <c r="M312" s="365"/>
      <c r="N312" s="365"/>
    </row>
    <row r="313" spans="1:14" x14ac:dyDescent="0.25">
      <c r="A313" s="76"/>
      <c r="B313" s="76"/>
      <c r="C313" s="76"/>
      <c r="D313" s="76"/>
      <c r="E313" s="365"/>
      <c r="F313" s="365"/>
      <c r="G313" s="365"/>
      <c r="H313" s="365"/>
      <c r="I313" s="365"/>
      <c r="J313" s="365"/>
      <c r="K313" s="365"/>
      <c r="L313" s="365"/>
      <c r="M313" s="365"/>
      <c r="N313" s="365"/>
    </row>
    <row r="314" spans="1:14" x14ac:dyDescent="0.25">
      <c r="A314" s="76"/>
      <c r="B314" s="76"/>
      <c r="C314" s="76"/>
      <c r="D314" s="76"/>
      <c r="E314" s="365"/>
      <c r="F314" s="365"/>
      <c r="G314" s="365"/>
      <c r="H314" s="365"/>
      <c r="I314" s="365"/>
      <c r="J314" s="365"/>
      <c r="K314" s="365"/>
      <c r="L314" s="365"/>
      <c r="M314" s="365"/>
      <c r="N314" s="365"/>
    </row>
    <row r="315" spans="1:14" x14ac:dyDescent="0.25">
      <c r="A315" s="76"/>
      <c r="B315" s="76"/>
      <c r="C315" s="76"/>
      <c r="D315" s="76"/>
      <c r="E315" s="365"/>
      <c r="F315" s="365"/>
      <c r="G315" s="365"/>
      <c r="H315" s="365"/>
      <c r="I315" s="365"/>
      <c r="J315" s="365"/>
      <c r="K315" s="365"/>
      <c r="L315" s="365"/>
      <c r="M315" s="365"/>
      <c r="N315" s="365"/>
    </row>
    <row r="316" spans="1:14" x14ac:dyDescent="0.25">
      <c r="A316" s="76"/>
      <c r="B316" s="76"/>
      <c r="C316" s="76"/>
      <c r="D316" s="76"/>
      <c r="E316" s="365"/>
      <c r="F316" s="365"/>
      <c r="G316" s="365"/>
      <c r="H316" s="365"/>
      <c r="I316" s="365"/>
      <c r="J316" s="365"/>
      <c r="K316" s="365"/>
      <c r="L316" s="365"/>
      <c r="M316" s="365"/>
      <c r="N316" s="365"/>
    </row>
    <row r="317" spans="1:14" x14ac:dyDescent="0.25">
      <c r="A317" s="76"/>
      <c r="B317" s="76"/>
      <c r="C317" s="76"/>
      <c r="D317" s="76"/>
      <c r="E317" s="365"/>
      <c r="F317" s="365"/>
      <c r="G317" s="365"/>
      <c r="H317" s="365"/>
      <c r="I317" s="365"/>
      <c r="J317" s="365"/>
      <c r="K317" s="365"/>
      <c r="L317" s="365"/>
      <c r="M317" s="365"/>
      <c r="N317" s="365"/>
    </row>
    <row r="318" spans="1:14" x14ac:dyDescent="0.25">
      <c r="A318" s="76"/>
      <c r="B318" s="76"/>
      <c r="C318" s="76"/>
      <c r="D318" s="76"/>
      <c r="E318" s="365"/>
      <c r="F318" s="365"/>
      <c r="G318" s="365"/>
      <c r="H318" s="365"/>
      <c r="I318" s="365"/>
      <c r="J318" s="365"/>
      <c r="K318" s="365"/>
      <c r="L318" s="365"/>
      <c r="M318" s="365"/>
      <c r="N318" s="365"/>
    </row>
    <row r="319" spans="1:14" x14ac:dyDescent="0.25">
      <c r="A319" s="76"/>
      <c r="B319" s="76"/>
      <c r="C319" s="76"/>
      <c r="D319" s="76"/>
      <c r="E319" s="365"/>
      <c r="F319" s="365"/>
      <c r="G319" s="365"/>
      <c r="H319" s="365"/>
      <c r="I319" s="365"/>
      <c r="J319" s="365"/>
      <c r="K319" s="365"/>
      <c r="L319" s="365"/>
      <c r="M319" s="365"/>
      <c r="N319" s="365"/>
    </row>
    <row r="320" spans="1:14" x14ac:dyDescent="0.25">
      <c r="A320" s="76"/>
      <c r="B320" s="76"/>
      <c r="C320" s="76"/>
      <c r="D320" s="76"/>
      <c r="E320" s="365"/>
      <c r="F320" s="365"/>
      <c r="G320" s="365"/>
      <c r="H320" s="365"/>
      <c r="I320" s="365"/>
      <c r="J320" s="365"/>
      <c r="K320" s="365"/>
      <c r="L320" s="365"/>
      <c r="M320" s="365"/>
      <c r="N320" s="365"/>
    </row>
    <row r="321" spans="1:14" x14ac:dyDescent="0.25">
      <c r="A321" s="76"/>
      <c r="B321" s="76"/>
      <c r="C321" s="76"/>
      <c r="D321" s="76"/>
      <c r="E321" s="365"/>
      <c r="F321" s="365"/>
      <c r="G321" s="365"/>
      <c r="H321" s="365"/>
      <c r="I321" s="365"/>
      <c r="J321" s="365"/>
      <c r="K321" s="365"/>
      <c r="L321" s="365"/>
      <c r="M321" s="365"/>
      <c r="N321" s="365"/>
    </row>
    <row r="322" spans="1:14" x14ac:dyDescent="0.25">
      <c r="A322" s="76"/>
      <c r="B322" s="76"/>
      <c r="C322" s="76"/>
      <c r="D322" s="76"/>
      <c r="E322" s="365"/>
      <c r="F322" s="365"/>
      <c r="G322" s="365"/>
      <c r="H322" s="365"/>
      <c r="I322" s="365"/>
      <c r="J322" s="365"/>
      <c r="K322" s="365"/>
      <c r="L322" s="365"/>
      <c r="M322" s="365"/>
      <c r="N322" s="365"/>
    </row>
    <row r="323" spans="1:14" x14ac:dyDescent="0.25">
      <c r="A323" s="365"/>
      <c r="B323" s="365"/>
      <c r="C323" s="365"/>
      <c r="D323" s="365"/>
      <c r="E323" s="365"/>
      <c r="F323" s="365"/>
      <c r="G323" s="365"/>
      <c r="H323" s="365"/>
      <c r="I323" s="365"/>
      <c r="J323" s="365"/>
      <c r="K323" s="365"/>
      <c r="L323" s="365"/>
      <c r="M323" s="365"/>
      <c r="N323" s="365"/>
    </row>
    <row r="324" spans="1:14" x14ac:dyDescent="0.25">
      <c r="A324" s="365"/>
      <c r="B324" s="365"/>
      <c r="C324" s="365"/>
      <c r="D324" s="365"/>
      <c r="E324" s="365"/>
      <c r="F324" s="365"/>
      <c r="G324" s="365"/>
      <c r="H324" s="365"/>
      <c r="I324" s="365"/>
      <c r="J324" s="365"/>
      <c r="K324" s="365"/>
      <c r="L324" s="365"/>
      <c r="M324" s="365"/>
      <c r="N324" s="365"/>
    </row>
    <row r="325" spans="1:14" x14ac:dyDescent="0.25">
      <c r="A325" s="365"/>
      <c r="B325" s="365"/>
      <c r="C325" s="365"/>
      <c r="D325" s="365"/>
      <c r="E325" s="365"/>
      <c r="F325" s="365"/>
      <c r="G325" s="365"/>
      <c r="H325" s="365"/>
      <c r="I325" s="365"/>
      <c r="J325" s="365"/>
      <c r="K325" s="365"/>
      <c r="L325" s="365"/>
      <c r="M325" s="365"/>
      <c r="N325" s="365"/>
    </row>
  </sheetData>
  <mergeCells count="78">
    <mergeCell ref="A132:C132"/>
    <mergeCell ref="A121:D121"/>
    <mergeCell ref="A122:D122"/>
    <mergeCell ref="A123:D123"/>
    <mergeCell ref="A124:D124"/>
    <mergeCell ref="B125:C125"/>
    <mergeCell ref="B126:C126"/>
    <mergeCell ref="B127:C127"/>
    <mergeCell ref="B128:C128"/>
    <mergeCell ref="B129:C129"/>
    <mergeCell ref="A130:C130"/>
    <mergeCell ref="B131:C131"/>
    <mergeCell ref="A120:D120"/>
    <mergeCell ref="B102:C102"/>
    <mergeCell ref="B103:C103"/>
    <mergeCell ref="B104:C104"/>
    <mergeCell ref="B105:C105"/>
    <mergeCell ref="A106:D106"/>
    <mergeCell ref="A107:D107"/>
    <mergeCell ref="A108:D108"/>
    <mergeCell ref="B109:D109"/>
    <mergeCell ref="A113:B113"/>
    <mergeCell ref="A118:B118"/>
    <mergeCell ref="A119:C119"/>
    <mergeCell ref="B101:C101"/>
    <mergeCell ref="B75:C75"/>
    <mergeCell ref="A76:C76"/>
    <mergeCell ref="A77:D77"/>
    <mergeCell ref="A85:B85"/>
    <mergeCell ref="A86:D86"/>
    <mergeCell ref="A88:D88"/>
    <mergeCell ref="A89:D89"/>
    <mergeCell ref="A90:D90"/>
    <mergeCell ref="A98:B98"/>
    <mergeCell ref="A99:D99"/>
    <mergeCell ref="B100:C100"/>
    <mergeCell ref="B74:C74"/>
    <mergeCell ref="A52:D52"/>
    <mergeCell ref="A53:D53"/>
    <mergeCell ref="A54:D54"/>
    <mergeCell ref="A66:B66"/>
    <mergeCell ref="A67:D67"/>
    <mergeCell ref="A68:D68"/>
    <mergeCell ref="A69:D69"/>
    <mergeCell ref="A70:D70"/>
    <mergeCell ref="A71:D71"/>
    <mergeCell ref="B72:C72"/>
    <mergeCell ref="B73:C73"/>
    <mergeCell ref="A51:D51"/>
    <mergeCell ref="A26:D26"/>
    <mergeCell ref="A27:D27"/>
    <mergeCell ref="A28:D28"/>
    <mergeCell ref="A34:B34"/>
    <mergeCell ref="A35:D35"/>
    <mergeCell ref="A36:D36"/>
    <mergeCell ref="A37:D37"/>
    <mergeCell ref="A38:D38"/>
    <mergeCell ref="A39:D39"/>
    <mergeCell ref="A49:B49"/>
    <mergeCell ref="A50:D50"/>
    <mergeCell ref="B25:C25"/>
    <mergeCell ref="A6:D6"/>
    <mergeCell ref="B7:C7"/>
    <mergeCell ref="B8:C8"/>
    <mergeCell ref="B9:C9"/>
    <mergeCell ref="B10:C10"/>
    <mergeCell ref="B11:C11"/>
    <mergeCell ref="B12:C12"/>
    <mergeCell ref="A13:D13"/>
    <mergeCell ref="A14:D14"/>
    <mergeCell ref="A15:D15"/>
    <mergeCell ref="A16:D16"/>
    <mergeCell ref="A5:D5"/>
    <mergeCell ref="A1:D1"/>
    <mergeCell ref="A2:D2"/>
    <mergeCell ref="A3:D3"/>
    <mergeCell ref="A4:B4"/>
    <mergeCell ref="C4:D4"/>
  </mergeCells>
  <printOptions horizontalCentered="1"/>
  <pageMargins left="0.43307086614173229" right="0.43307086614173229" top="0.9055118110236221" bottom="0.70866141732283472" header="0.31496062992125984" footer="0.31496062992125984"/>
  <pageSetup paperSize="9" scale="83" fitToHeight="0" orientation="portrait" r:id="rId1"/>
  <headerFooter alignWithMargins="0"/>
  <rowBreaks count="1" manualBreakCount="1">
    <brk id="50" max="16383" man="1"/>
  </rowBreaks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25"/>
  <sheetViews>
    <sheetView topLeftCell="A49" zoomScaleNormal="100" zoomScaleSheetLayoutView="100" workbookViewId="0">
      <selection activeCell="A49" sqref="A1:XFD1048576"/>
    </sheetView>
  </sheetViews>
  <sheetFormatPr defaultColWidth="9.140625" defaultRowHeight="15" x14ac:dyDescent="0.25"/>
  <cols>
    <col min="1" max="1" width="15.28515625" style="364" customWidth="1"/>
    <col min="2" max="2" width="56.42578125" style="364" customWidth="1"/>
    <col min="3" max="3" width="13.28515625" style="364" customWidth="1"/>
    <col min="4" max="4" width="26.85546875" style="364" customWidth="1"/>
    <col min="5" max="5" width="43.5703125" style="364" bestFit="1" customWidth="1"/>
    <col min="6" max="6" width="25.85546875" style="364" bestFit="1" customWidth="1"/>
    <col min="7" max="7" width="112.42578125" style="364" customWidth="1"/>
    <col min="8" max="8" width="9.140625" style="364"/>
    <col min="9" max="9" width="16.140625" style="364" bestFit="1" customWidth="1"/>
    <col min="10" max="16384" width="9.140625" style="364"/>
  </cols>
  <sheetData>
    <row r="1" spans="1:14" ht="15" customHeight="1" x14ac:dyDescent="0.25">
      <c r="A1" s="620" t="s">
        <v>586</v>
      </c>
      <c r="B1" s="620"/>
      <c r="C1" s="620"/>
      <c r="D1" s="620"/>
      <c r="E1" s="28"/>
      <c r="F1" s="365"/>
      <c r="G1" s="365"/>
      <c r="H1" s="365"/>
      <c r="I1" s="365"/>
      <c r="J1" s="365"/>
      <c r="K1" s="365"/>
      <c r="L1" s="365"/>
      <c r="M1" s="365"/>
      <c r="N1" s="365"/>
    </row>
    <row r="2" spans="1:14" ht="15" customHeight="1" thickBot="1" x14ac:dyDescent="0.3">
      <c r="A2" s="620" t="s">
        <v>398</v>
      </c>
      <c r="B2" s="620"/>
      <c r="C2" s="620"/>
      <c r="D2" s="620"/>
      <c r="E2" s="365"/>
      <c r="F2" s="365"/>
      <c r="G2" s="365"/>
      <c r="H2" s="365"/>
      <c r="I2" s="365"/>
      <c r="J2" s="365"/>
      <c r="K2" s="365"/>
      <c r="L2" s="365"/>
      <c r="M2" s="365"/>
      <c r="N2" s="365"/>
    </row>
    <row r="3" spans="1:14" ht="21.75" customHeight="1" x14ac:dyDescent="0.25">
      <c r="A3" s="621" t="s">
        <v>422</v>
      </c>
      <c r="B3" s="622"/>
      <c r="C3" s="622"/>
      <c r="D3" s="623"/>
      <c r="E3" s="365"/>
      <c r="F3" s="365"/>
      <c r="G3" s="365"/>
      <c r="H3" s="365"/>
      <c r="I3" s="365"/>
      <c r="J3" s="365"/>
      <c r="K3" s="365"/>
      <c r="L3" s="365"/>
      <c r="M3" s="365"/>
      <c r="N3" s="365"/>
    </row>
    <row r="4" spans="1:14" x14ac:dyDescent="0.25">
      <c r="A4" s="624" t="s">
        <v>365</v>
      </c>
      <c r="B4" s="625"/>
      <c r="C4" s="626" t="s">
        <v>366</v>
      </c>
      <c r="D4" s="625"/>
      <c r="E4" s="365"/>
      <c r="F4" s="365"/>
      <c r="G4" s="365"/>
      <c r="H4" s="365"/>
      <c r="I4" s="365"/>
      <c r="J4" s="365"/>
      <c r="K4" s="365"/>
      <c r="L4" s="365"/>
      <c r="M4" s="365"/>
      <c r="N4" s="365"/>
    </row>
    <row r="5" spans="1:14" x14ac:dyDescent="0.25">
      <c r="A5" s="618" t="s">
        <v>316</v>
      </c>
      <c r="B5" s="590"/>
      <c r="C5" s="590"/>
      <c r="D5" s="619"/>
      <c r="E5" s="365"/>
      <c r="F5" s="365"/>
      <c r="G5" s="365"/>
      <c r="H5" s="365"/>
      <c r="I5" s="365"/>
      <c r="J5" s="365"/>
      <c r="K5" s="365"/>
      <c r="L5" s="365"/>
      <c r="M5" s="365"/>
      <c r="N5" s="365"/>
    </row>
    <row r="6" spans="1:14" ht="15.75" x14ac:dyDescent="0.25">
      <c r="A6" s="606" t="s">
        <v>317</v>
      </c>
      <c r="B6" s="607"/>
      <c r="C6" s="607"/>
      <c r="D6" s="608"/>
      <c r="E6" s="365"/>
      <c r="F6" s="365"/>
      <c r="G6" s="365"/>
      <c r="H6" s="365"/>
      <c r="I6" s="365"/>
      <c r="J6" s="365"/>
      <c r="K6" s="365"/>
      <c r="L6" s="365"/>
      <c r="M6" s="365"/>
      <c r="N6" s="365"/>
    </row>
    <row r="7" spans="1:14" x14ac:dyDescent="0.25">
      <c r="A7" s="405">
        <v>1</v>
      </c>
      <c r="B7" s="609" t="s">
        <v>318</v>
      </c>
      <c r="C7" s="609"/>
      <c r="D7" s="293" t="s">
        <v>334</v>
      </c>
      <c r="E7" s="365"/>
      <c r="F7" s="365"/>
      <c r="G7" s="365"/>
      <c r="H7" s="365"/>
      <c r="I7" s="365"/>
      <c r="J7" s="365"/>
      <c r="K7" s="365"/>
      <c r="L7" s="365"/>
      <c r="M7" s="365"/>
      <c r="N7" s="365"/>
    </row>
    <row r="8" spans="1:14" x14ac:dyDescent="0.25">
      <c r="A8" s="405">
        <v>2</v>
      </c>
      <c r="B8" s="609" t="s">
        <v>320</v>
      </c>
      <c r="C8" s="609"/>
      <c r="D8" s="269" t="s">
        <v>336</v>
      </c>
      <c r="E8" s="365"/>
      <c r="F8" s="365"/>
      <c r="G8" s="365"/>
      <c r="H8" s="365"/>
      <c r="I8" s="365"/>
      <c r="J8" s="365"/>
      <c r="K8" s="365"/>
      <c r="L8" s="365"/>
      <c r="M8" s="365"/>
      <c r="N8" s="365"/>
    </row>
    <row r="9" spans="1:14" x14ac:dyDescent="0.25">
      <c r="A9" s="405">
        <v>3</v>
      </c>
      <c r="B9" s="610" t="s">
        <v>18</v>
      </c>
      <c r="C9" s="610"/>
      <c r="D9" s="252">
        <v>0</v>
      </c>
      <c r="E9" s="365"/>
      <c r="F9" s="365"/>
      <c r="G9" s="365"/>
      <c r="H9" s="365"/>
      <c r="I9" s="365"/>
      <c r="J9" s="365"/>
      <c r="K9" s="365"/>
      <c r="L9" s="365"/>
      <c r="M9" s="365"/>
      <c r="N9" s="365"/>
    </row>
    <row r="10" spans="1:14" x14ac:dyDescent="0.25">
      <c r="A10" s="405">
        <v>4</v>
      </c>
      <c r="B10" s="610" t="s">
        <v>322</v>
      </c>
      <c r="C10" s="610"/>
      <c r="D10" s="269" t="s">
        <v>335</v>
      </c>
      <c r="E10" s="365"/>
      <c r="F10" s="365"/>
      <c r="G10" s="365"/>
      <c r="H10" s="365"/>
      <c r="I10" s="365"/>
      <c r="J10" s="365"/>
      <c r="K10" s="365"/>
      <c r="L10" s="365"/>
      <c r="M10" s="365"/>
      <c r="N10" s="365"/>
    </row>
    <row r="11" spans="1:14" x14ac:dyDescent="0.25">
      <c r="A11" s="405">
        <v>5</v>
      </c>
      <c r="B11" s="611" t="s">
        <v>323</v>
      </c>
      <c r="C11" s="611"/>
      <c r="D11" s="269" t="s">
        <v>393</v>
      </c>
      <c r="E11" s="365"/>
      <c r="F11" s="365"/>
      <c r="G11" s="365"/>
      <c r="H11" s="365"/>
      <c r="I11" s="365"/>
      <c r="J11" s="365"/>
      <c r="K11" s="365"/>
      <c r="L11" s="365"/>
      <c r="M11" s="365"/>
      <c r="N11" s="365"/>
    </row>
    <row r="12" spans="1:14" x14ac:dyDescent="0.25">
      <c r="A12" s="405">
        <v>6</v>
      </c>
      <c r="B12" s="566" t="s">
        <v>324</v>
      </c>
      <c r="C12" s="566"/>
      <c r="D12" s="294">
        <v>44927</v>
      </c>
      <c r="E12" s="365"/>
      <c r="F12" s="365"/>
      <c r="G12" s="365"/>
      <c r="H12" s="365"/>
      <c r="I12" s="365"/>
      <c r="J12" s="365"/>
      <c r="K12" s="365"/>
      <c r="L12" s="365"/>
      <c r="M12" s="365"/>
      <c r="N12" s="365"/>
    </row>
    <row r="13" spans="1:14" x14ac:dyDescent="0.25">
      <c r="A13" s="612"/>
      <c r="B13" s="613"/>
      <c r="C13" s="613"/>
      <c r="D13" s="614"/>
      <c r="E13" s="365"/>
      <c r="F13" s="365"/>
      <c r="G13" s="365"/>
      <c r="H13" s="365"/>
      <c r="I13" s="365"/>
      <c r="J13" s="365"/>
      <c r="K13" s="365"/>
      <c r="L13" s="365"/>
      <c r="M13" s="365"/>
      <c r="N13" s="365"/>
    </row>
    <row r="14" spans="1:14" x14ac:dyDescent="0.25">
      <c r="A14" s="556" t="s">
        <v>325</v>
      </c>
      <c r="B14" s="557"/>
      <c r="C14" s="557"/>
      <c r="D14" s="558"/>
      <c r="E14" s="365"/>
      <c r="F14" s="365"/>
      <c r="G14" s="365"/>
      <c r="H14" s="365"/>
      <c r="I14" s="365"/>
      <c r="J14" s="365"/>
      <c r="K14" s="365"/>
      <c r="L14" s="365"/>
      <c r="M14" s="365"/>
      <c r="N14" s="365"/>
    </row>
    <row r="15" spans="1:14" x14ac:dyDescent="0.25">
      <c r="A15" s="556" t="s">
        <v>326</v>
      </c>
      <c r="B15" s="557"/>
      <c r="C15" s="557"/>
      <c r="D15" s="558"/>
      <c r="E15" s="365"/>
      <c r="F15" s="365"/>
      <c r="G15" s="365"/>
      <c r="H15" s="365"/>
      <c r="I15" s="365"/>
      <c r="J15" s="365"/>
      <c r="K15" s="365"/>
      <c r="L15" s="365"/>
      <c r="M15" s="365"/>
      <c r="N15" s="365"/>
    </row>
    <row r="16" spans="1:14" x14ac:dyDescent="0.25">
      <c r="A16" s="615"/>
      <c r="B16" s="616"/>
      <c r="C16" s="616"/>
      <c r="D16" s="617"/>
      <c r="E16" s="365"/>
      <c r="F16" s="365"/>
      <c r="G16" s="365"/>
      <c r="H16" s="365"/>
      <c r="I16" s="365"/>
      <c r="J16" s="365"/>
      <c r="K16" s="365"/>
      <c r="L16" s="365"/>
      <c r="M16" s="365"/>
      <c r="N16" s="365"/>
    </row>
    <row r="17" spans="1:14" x14ac:dyDescent="0.25">
      <c r="A17" s="261" t="s">
        <v>31</v>
      </c>
      <c r="B17" s="404" t="s">
        <v>24</v>
      </c>
      <c r="C17" s="408" t="s">
        <v>4</v>
      </c>
      <c r="D17" s="263" t="s">
        <v>5</v>
      </c>
      <c r="E17" s="365"/>
      <c r="F17" s="77"/>
      <c r="G17" s="365"/>
      <c r="H17" s="365"/>
      <c r="I17" s="365"/>
      <c r="J17" s="365"/>
      <c r="K17" s="365"/>
      <c r="L17" s="365"/>
      <c r="M17" s="365"/>
      <c r="N17" s="365"/>
    </row>
    <row r="18" spans="1:14" x14ac:dyDescent="0.25">
      <c r="A18" s="405" t="s">
        <v>0</v>
      </c>
      <c r="B18" s="272" t="s">
        <v>40</v>
      </c>
      <c r="C18" s="406">
        <v>1</v>
      </c>
      <c r="D18" s="274">
        <f>D9</f>
        <v>0</v>
      </c>
      <c r="E18" s="365"/>
      <c r="F18" s="365"/>
      <c r="G18" s="365"/>
      <c r="H18" s="365"/>
      <c r="I18" s="365"/>
      <c r="J18" s="365"/>
      <c r="K18" s="365"/>
      <c r="L18" s="365"/>
      <c r="M18" s="365"/>
      <c r="N18" s="365"/>
    </row>
    <row r="19" spans="1:14" x14ac:dyDescent="0.25">
      <c r="A19" s="405" t="s">
        <v>1</v>
      </c>
      <c r="B19" s="272" t="s">
        <v>41</v>
      </c>
      <c r="C19" s="275">
        <v>0</v>
      </c>
      <c r="D19" s="274">
        <v>0</v>
      </c>
      <c r="E19" s="365"/>
      <c r="F19" s="365"/>
      <c r="G19" s="365"/>
      <c r="H19" s="365"/>
      <c r="I19" s="365"/>
      <c r="J19" s="365"/>
      <c r="K19" s="365"/>
      <c r="L19" s="365"/>
      <c r="M19" s="365"/>
      <c r="N19" s="365"/>
    </row>
    <row r="20" spans="1:14" x14ac:dyDescent="0.25">
      <c r="A20" s="405" t="s">
        <v>2</v>
      </c>
      <c r="B20" s="272" t="s">
        <v>42</v>
      </c>
      <c r="C20" s="275">
        <v>0</v>
      </c>
      <c r="D20" s="274">
        <f>C20*D18</f>
        <v>0</v>
      </c>
      <c r="E20" s="365"/>
      <c r="F20" s="365"/>
      <c r="G20" s="365"/>
      <c r="H20" s="365"/>
      <c r="I20" s="365"/>
      <c r="J20" s="365"/>
      <c r="K20" s="365"/>
      <c r="L20" s="365"/>
      <c r="M20" s="365"/>
      <c r="N20" s="365"/>
    </row>
    <row r="21" spans="1:14" x14ac:dyDescent="0.25">
      <c r="A21" s="405" t="s">
        <v>3</v>
      </c>
      <c r="B21" s="282" t="s">
        <v>43</v>
      </c>
      <c r="C21" s="275">
        <v>0</v>
      </c>
      <c r="D21" s="274">
        <v>0</v>
      </c>
      <c r="E21" s="365"/>
      <c r="F21" s="77"/>
      <c r="G21" s="365"/>
      <c r="H21" s="365"/>
      <c r="I21" s="365"/>
      <c r="J21" s="365"/>
      <c r="K21" s="365"/>
      <c r="L21" s="365"/>
      <c r="M21" s="365"/>
      <c r="N21" s="365"/>
    </row>
    <row r="22" spans="1:14" x14ac:dyDescent="0.25">
      <c r="A22" s="405" t="s">
        <v>7</v>
      </c>
      <c r="B22" s="272" t="s">
        <v>21</v>
      </c>
      <c r="C22" s="275">
        <v>0</v>
      </c>
      <c r="D22" s="274">
        <v>0</v>
      </c>
      <c r="E22" s="365"/>
      <c r="F22" s="365"/>
      <c r="G22" s="365"/>
      <c r="H22" s="365"/>
      <c r="I22" s="365"/>
      <c r="J22" s="365"/>
      <c r="K22" s="365"/>
      <c r="L22" s="365"/>
      <c r="M22" s="365"/>
      <c r="N22" s="365"/>
    </row>
    <row r="23" spans="1:14" x14ac:dyDescent="0.25">
      <c r="A23" s="405" t="s">
        <v>8</v>
      </c>
      <c r="B23" s="272" t="s">
        <v>22</v>
      </c>
      <c r="C23" s="275">
        <v>0</v>
      </c>
      <c r="D23" s="274">
        <v>0</v>
      </c>
      <c r="E23" s="365"/>
      <c r="F23" s="365"/>
      <c r="G23" s="365"/>
      <c r="H23" s="365"/>
      <c r="I23" s="365"/>
      <c r="J23" s="365"/>
      <c r="K23" s="365"/>
      <c r="L23" s="365"/>
      <c r="M23" s="365"/>
      <c r="N23" s="365"/>
    </row>
    <row r="24" spans="1:14" x14ac:dyDescent="0.25">
      <c r="A24" s="405" t="s">
        <v>19</v>
      </c>
      <c r="B24" s="272" t="s">
        <v>23</v>
      </c>
      <c r="C24" s="275">
        <v>0</v>
      </c>
      <c r="D24" s="274">
        <v>0</v>
      </c>
      <c r="E24" s="365"/>
      <c r="F24" s="365"/>
      <c r="G24" s="365"/>
      <c r="H24" s="365"/>
      <c r="I24" s="365"/>
      <c r="J24" s="365"/>
      <c r="K24" s="365"/>
      <c r="L24" s="365"/>
      <c r="M24" s="365"/>
      <c r="N24" s="365"/>
    </row>
    <row r="25" spans="1:14" x14ac:dyDescent="0.25">
      <c r="A25" s="85"/>
      <c r="B25" s="605" t="s">
        <v>6</v>
      </c>
      <c r="C25" s="605"/>
      <c r="D25" s="82">
        <f>SUM(D18:D24)</f>
        <v>0</v>
      </c>
      <c r="E25" s="365"/>
      <c r="F25" s="365"/>
      <c r="G25" s="365"/>
      <c r="H25" s="365"/>
      <c r="I25" s="365"/>
      <c r="J25" s="365"/>
      <c r="K25" s="365"/>
      <c r="L25" s="365"/>
      <c r="M25" s="365"/>
      <c r="N25" s="365"/>
    </row>
    <row r="26" spans="1:14" x14ac:dyDescent="0.25">
      <c r="A26" s="628"/>
      <c r="B26" s="629"/>
      <c r="C26" s="629"/>
      <c r="D26" s="630"/>
      <c r="E26" s="365"/>
      <c r="F26" s="365"/>
      <c r="G26" s="365"/>
      <c r="H26" s="365"/>
      <c r="I26" s="365"/>
      <c r="J26" s="365"/>
      <c r="K26" s="365"/>
      <c r="L26" s="365"/>
      <c r="M26" s="365"/>
      <c r="N26" s="365"/>
    </row>
    <row r="27" spans="1:14" ht="30.75" customHeight="1" x14ac:dyDescent="0.25">
      <c r="A27" s="556" t="s">
        <v>116</v>
      </c>
      <c r="B27" s="595"/>
      <c r="C27" s="595"/>
      <c r="D27" s="596"/>
      <c r="E27" s="365"/>
      <c r="F27" s="365"/>
      <c r="G27" s="365"/>
      <c r="H27" s="365"/>
      <c r="I27" s="365"/>
      <c r="J27" s="365"/>
      <c r="K27" s="365"/>
      <c r="L27" s="365"/>
      <c r="M27" s="365"/>
      <c r="N27" s="365"/>
    </row>
    <row r="28" spans="1:14" x14ac:dyDescent="0.25">
      <c r="A28" s="628"/>
      <c r="B28" s="629"/>
      <c r="C28" s="629"/>
      <c r="D28" s="630"/>
      <c r="E28" s="365"/>
      <c r="F28" s="365"/>
      <c r="G28" s="365"/>
      <c r="H28" s="365"/>
      <c r="I28" s="365"/>
      <c r="J28" s="365"/>
      <c r="K28" s="365"/>
      <c r="L28" s="365"/>
      <c r="M28" s="365"/>
      <c r="N28" s="365"/>
    </row>
    <row r="29" spans="1:14" x14ac:dyDescent="0.25">
      <c r="A29" s="261" t="s">
        <v>32</v>
      </c>
      <c r="B29" s="258" t="s">
        <v>59</v>
      </c>
      <c r="C29" s="257"/>
      <c r="D29" s="270"/>
      <c r="E29" s="365"/>
      <c r="F29" s="365"/>
      <c r="G29" s="365"/>
      <c r="H29" s="365"/>
      <c r="I29" s="365"/>
      <c r="J29" s="365"/>
      <c r="K29" s="365"/>
      <c r="L29" s="365"/>
      <c r="M29" s="365"/>
      <c r="N29" s="365"/>
    </row>
    <row r="30" spans="1:14" x14ac:dyDescent="0.25">
      <c r="A30" s="261" t="s">
        <v>60</v>
      </c>
      <c r="B30" s="369" t="s">
        <v>368</v>
      </c>
      <c r="C30" s="408" t="s">
        <v>4</v>
      </c>
      <c r="D30" s="263" t="s">
        <v>16</v>
      </c>
      <c r="E30" s="365"/>
      <c r="F30" s="365"/>
      <c r="G30" s="365"/>
      <c r="H30" s="365"/>
      <c r="I30" s="365"/>
      <c r="J30" s="365"/>
      <c r="K30" s="365"/>
      <c r="L30" s="365"/>
      <c r="M30" s="365"/>
      <c r="N30" s="365"/>
    </row>
    <row r="31" spans="1:14" x14ac:dyDescent="0.25">
      <c r="A31" s="280" t="s">
        <v>0</v>
      </c>
      <c r="B31" s="278" t="s">
        <v>39</v>
      </c>
      <c r="C31" s="285">
        <v>8.3299999999999999E-2</v>
      </c>
      <c r="D31" s="279">
        <f>$D$25*C31</f>
        <v>0</v>
      </c>
      <c r="E31" s="365"/>
      <c r="F31" s="365"/>
      <c r="G31" s="365"/>
      <c r="H31" s="365"/>
      <c r="I31" s="365"/>
      <c r="J31" s="365"/>
      <c r="K31" s="365"/>
      <c r="L31" s="365"/>
      <c r="M31" s="365"/>
      <c r="N31" s="365"/>
    </row>
    <row r="32" spans="1:14" x14ac:dyDescent="0.25">
      <c r="A32" s="280" t="s">
        <v>1</v>
      </c>
      <c r="B32" s="278" t="s">
        <v>84</v>
      </c>
      <c r="C32" s="285">
        <v>8.3299999999999999E-2</v>
      </c>
      <c r="D32" s="279">
        <f t="shared" ref="D32:D33" si="0">$D$25*C32</f>
        <v>0</v>
      </c>
      <c r="E32" s="365"/>
      <c r="F32" s="365"/>
      <c r="G32" s="365"/>
      <c r="H32" s="365"/>
      <c r="I32" s="365"/>
      <c r="J32" s="365"/>
      <c r="K32" s="365"/>
      <c r="L32" s="365"/>
      <c r="M32" s="365"/>
      <c r="N32" s="365"/>
    </row>
    <row r="33" spans="1:14" x14ac:dyDescent="0.25">
      <c r="A33" s="280" t="s">
        <v>2</v>
      </c>
      <c r="B33" s="278" t="s">
        <v>85</v>
      </c>
      <c r="C33" s="345">
        <v>2.7799999999999998E-2</v>
      </c>
      <c r="D33" s="279">
        <f t="shared" si="0"/>
        <v>0</v>
      </c>
      <c r="E33" s="365"/>
      <c r="F33" s="365"/>
      <c r="G33" s="365"/>
      <c r="H33" s="365"/>
      <c r="I33" s="365"/>
      <c r="J33" s="365"/>
      <c r="K33" s="365"/>
      <c r="L33" s="365"/>
      <c r="M33" s="365"/>
      <c r="N33" s="365"/>
    </row>
    <row r="34" spans="1:14" x14ac:dyDescent="0.25">
      <c r="A34" s="585" t="s">
        <v>29</v>
      </c>
      <c r="B34" s="586"/>
      <c r="C34" s="86">
        <f>SUM(C31:C33)</f>
        <v>0.19439999999999999</v>
      </c>
      <c r="D34" s="84">
        <f>SUM(D31:D33)</f>
        <v>0</v>
      </c>
      <c r="E34" s="365"/>
      <c r="F34" s="365"/>
      <c r="G34" s="365"/>
      <c r="H34" s="365"/>
      <c r="I34" s="365"/>
      <c r="J34" s="365"/>
      <c r="K34" s="365"/>
      <c r="L34" s="365"/>
      <c r="M34" s="365"/>
      <c r="N34" s="365"/>
    </row>
    <row r="35" spans="1:14" x14ac:dyDescent="0.25">
      <c r="A35" s="567"/>
      <c r="B35" s="568"/>
      <c r="C35" s="568"/>
      <c r="D35" s="627"/>
      <c r="E35" s="365"/>
      <c r="F35" s="365"/>
      <c r="G35" s="365"/>
      <c r="H35" s="365"/>
      <c r="I35" s="365"/>
      <c r="J35" s="365"/>
      <c r="K35" s="365"/>
      <c r="L35" s="365"/>
      <c r="M35" s="365"/>
      <c r="N35" s="365"/>
    </row>
    <row r="36" spans="1:14" ht="30" customHeight="1" x14ac:dyDescent="0.25">
      <c r="A36" s="556" t="s">
        <v>86</v>
      </c>
      <c r="B36" s="557"/>
      <c r="C36" s="557"/>
      <c r="D36" s="558"/>
      <c r="E36" s="365"/>
      <c r="F36" s="365"/>
      <c r="G36" s="365"/>
      <c r="H36" s="365"/>
      <c r="I36" s="365"/>
      <c r="J36" s="365"/>
      <c r="K36" s="365"/>
      <c r="L36" s="365"/>
      <c r="M36" s="365"/>
      <c r="N36" s="365"/>
    </row>
    <row r="37" spans="1:14" ht="30" customHeight="1" x14ac:dyDescent="0.25">
      <c r="A37" s="556" t="s">
        <v>117</v>
      </c>
      <c r="B37" s="557"/>
      <c r="C37" s="557"/>
      <c r="D37" s="558"/>
      <c r="E37" s="365"/>
      <c r="F37" s="365"/>
      <c r="G37" s="365"/>
      <c r="H37" s="365"/>
      <c r="I37" s="365"/>
      <c r="J37" s="365"/>
      <c r="K37" s="365"/>
      <c r="L37" s="365"/>
      <c r="M37" s="365"/>
      <c r="N37" s="365"/>
    </row>
    <row r="38" spans="1:14" ht="45.75" customHeight="1" x14ac:dyDescent="0.25">
      <c r="A38" s="597" t="s">
        <v>585</v>
      </c>
      <c r="B38" s="598"/>
      <c r="C38" s="598"/>
      <c r="D38" s="599"/>
      <c r="E38" s="365"/>
      <c r="F38" s="365"/>
      <c r="G38" s="365"/>
      <c r="H38" s="365"/>
      <c r="I38" s="365"/>
      <c r="J38" s="365"/>
      <c r="K38" s="365"/>
      <c r="L38" s="365"/>
      <c r="M38" s="365"/>
      <c r="N38" s="365"/>
    </row>
    <row r="39" spans="1:14" x14ac:dyDescent="0.25">
      <c r="A39" s="628"/>
      <c r="B39" s="629"/>
      <c r="C39" s="629"/>
      <c r="D39" s="630"/>
      <c r="E39" s="365"/>
      <c r="F39" s="365"/>
      <c r="G39" s="365"/>
      <c r="H39" s="365"/>
      <c r="I39" s="365"/>
      <c r="J39" s="365"/>
      <c r="K39" s="365"/>
      <c r="L39" s="365"/>
      <c r="M39" s="365"/>
      <c r="N39" s="365"/>
    </row>
    <row r="40" spans="1:14" x14ac:dyDescent="0.25">
      <c r="A40" s="261" t="s">
        <v>61</v>
      </c>
      <c r="B40" s="257" t="s">
        <v>112</v>
      </c>
      <c r="C40" s="408" t="s">
        <v>4</v>
      </c>
      <c r="D40" s="263" t="s">
        <v>16</v>
      </c>
      <c r="E40" s="365"/>
      <c r="F40" s="365"/>
      <c r="G40" s="365"/>
      <c r="H40" s="365"/>
      <c r="I40" s="365"/>
      <c r="J40" s="365"/>
      <c r="K40" s="365"/>
      <c r="L40" s="365"/>
      <c r="M40" s="365"/>
      <c r="N40" s="365"/>
    </row>
    <row r="41" spans="1:14" x14ac:dyDescent="0.25">
      <c r="A41" s="276" t="s">
        <v>0</v>
      </c>
      <c r="B41" s="366" t="s">
        <v>10</v>
      </c>
      <c r="C41" s="283">
        <v>0.2</v>
      </c>
      <c r="D41" s="279">
        <f>C41*$D$25</f>
        <v>0</v>
      </c>
      <c r="E41" s="365"/>
      <c r="F41" s="365"/>
      <c r="G41" s="365"/>
      <c r="H41" s="365"/>
      <c r="I41" s="365"/>
      <c r="J41" s="365"/>
      <c r="K41" s="365"/>
      <c r="L41" s="365"/>
      <c r="M41" s="365"/>
      <c r="N41" s="365"/>
    </row>
    <row r="42" spans="1:14" x14ac:dyDescent="0.25">
      <c r="A42" s="276" t="s">
        <v>1</v>
      </c>
      <c r="B42" s="366" t="s">
        <v>20</v>
      </c>
      <c r="C42" s="283">
        <v>2.5000000000000001E-2</v>
      </c>
      <c r="D42" s="279">
        <f t="shared" ref="D42:D48" si="1">C42*$D$25</f>
        <v>0</v>
      </c>
      <c r="E42" s="365"/>
      <c r="F42" s="365"/>
      <c r="G42" s="365"/>
      <c r="H42" s="365"/>
      <c r="I42" s="365"/>
      <c r="J42" s="365"/>
      <c r="K42" s="365"/>
      <c r="L42" s="365"/>
      <c r="M42" s="365"/>
      <c r="N42" s="365"/>
    </row>
    <row r="43" spans="1:14" x14ac:dyDescent="0.25">
      <c r="A43" s="276" t="s">
        <v>2</v>
      </c>
      <c r="B43" s="366" t="s">
        <v>62</v>
      </c>
      <c r="C43" s="283">
        <v>0.03</v>
      </c>
      <c r="D43" s="279">
        <f t="shared" si="1"/>
        <v>0</v>
      </c>
      <c r="E43" s="365"/>
      <c r="F43" s="365"/>
      <c r="G43" s="365"/>
      <c r="H43" s="365"/>
      <c r="I43" s="365"/>
      <c r="J43" s="365"/>
      <c r="K43" s="365"/>
      <c r="L43" s="365"/>
      <c r="M43" s="365"/>
      <c r="N43" s="365"/>
    </row>
    <row r="44" spans="1:14" x14ac:dyDescent="0.25">
      <c r="A44" s="276" t="s">
        <v>3</v>
      </c>
      <c r="B44" s="366" t="s">
        <v>11</v>
      </c>
      <c r="C44" s="283">
        <v>1.4999999999999999E-2</v>
      </c>
      <c r="D44" s="279">
        <f t="shared" si="1"/>
        <v>0</v>
      </c>
      <c r="E44" s="365"/>
      <c r="F44" s="365"/>
      <c r="G44" s="365"/>
      <c r="H44" s="365"/>
      <c r="I44" s="365"/>
      <c r="J44" s="365"/>
      <c r="K44" s="365"/>
      <c r="L44" s="365"/>
      <c r="M44" s="365"/>
      <c r="N44" s="365"/>
    </row>
    <row r="45" spans="1:14" x14ac:dyDescent="0.25">
      <c r="A45" s="276" t="s">
        <v>7</v>
      </c>
      <c r="B45" s="366" t="s">
        <v>12</v>
      </c>
      <c r="C45" s="283">
        <v>0.01</v>
      </c>
      <c r="D45" s="279">
        <f t="shared" si="1"/>
        <v>0</v>
      </c>
      <c r="E45" s="365"/>
      <c r="F45" s="365"/>
      <c r="G45" s="365"/>
      <c r="H45" s="365"/>
      <c r="I45" s="365"/>
      <c r="J45" s="365"/>
      <c r="K45" s="365"/>
      <c r="L45" s="365"/>
      <c r="M45" s="365"/>
      <c r="N45" s="365"/>
    </row>
    <row r="46" spans="1:14" x14ac:dyDescent="0.25">
      <c r="A46" s="276" t="s">
        <v>8</v>
      </c>
      <c r="B46" s="366" t="s">
        <v>15</v>
      </c>
      <c r="C46" s="283">
        <v>6.0000000000000001E-3</v>
      </c>
      <c r="D46" s="279">
        <f t="shared" si="1"/>
        <v>0</v>
      </c>
      <c r="E46" s="365"/>
      <c r="F46" s="365"/>
      <c r="G46" s="365"/>
      <c r="H46" s="365"/>
      <c r="I46" s="365"/>
      <c r="J46" s="365"/>
      <c r="K46" s="365"/>
      <c r="L46" s="365"/>
      <c r="M46" s="365"/>
      <c r="N46" s="365"/>
    </row>
    <row r="47" spans="1:14" x14ac:dyDescent="0.25">
      <c r="A47" s="276" t="s">
        <v>19</v>
      </c>
      <c r="B47" s="366" t="s">
        <v>13</v>
      </c>
      <c r="C47" s="283">
        <v>2E-3</v>
      </c>
      <c r="D47" s="279">
        <f t="shared" si="1"/>
        <v>0</v>
      </c>
      <c r="E47" s="365"/>
      <c r="F47" s="365"/>
      <c r="G47" s="365"/>
      <c r="H47" s="365"/>
      <c r="I47" s="365"/>
      <c r="J47" s="365"/>
      <c r="K47" s="365"/>
      <c r="L47" s="365"/>
      <c r="M47" s="365"/>
      <c r="N47" s="365"/>
    </row>
    <row r="48" spans="1:14" x14ac:dyDescent="0.25">
      <c r="A48" s="276" t="s">
        <v>9</v>
      </c>
      <c r="B48" s="366" t="s">
        <v>14</v>
      </c>
      <c r="C48" s="283">
        <v>0.08</v>
      </c>
      <c r="D48" s="279">
        <f t="shared" si="1"/>
        <v>0</v>
      </c>
      <c r="E48" s="76"/>
      <c r="F48" s="5"/>
      <c r="G48" s="365"/>
      <c r="H48" s="365"/>
      <c r="I48" s="365"/>
      <c r="J48" s="365"/>
      <c r="K48" s="365"/>
      <c r="L48" s="365"/>
      <c r="M48" s="365"/>
      <c r="N48" s="365"/>
    </row>
    <row r="49" spans="1:14" x14ac:dyDescent="0.25">
      <c r="A49" s="600" t="s">
        <v>27</v>
      </c>
      <c r="B49" s="601"/>
      <c r="C49" s="79">
        <f>SUM(C41:C48)</f>
        <v>0.36800000000000005</v>
      </c>
      <c r="D49" s="84">
        <f>SUM(D41:D48)</f>
        <v>0</v>
      </c>
      <c r="E49" s="76"/>
      <c r="F49" s="77"/>
      <c r="G49" s="365"/>
      <c r="H49" s="365"/>
      <c r="I49" s="365"/>
      <c r="J49" s="365"/>
      <c r="K49" s="365"/>
      <c r="L49" s="365"/>
      <c r="M49" s="365"/>
      <c r="N49" s="365"/>
    </row>
    <row r="50" spans="1:14" x14ac:dyDescent="0.25">
      <c r="A50" s="631"/>
      <c r="B50" s="632"/>
      <c r="C50" s="632"/>
      <c r="D50" s="633"/>
      <c r="E50" s="76"/>
      <c r="F50" s="77"/>
      <c r="G50" s="365"/>
      <c r="H50" s="365"/>
      <c r="I50" s="365"/>
      <c r="J50" s="365"/>
      <c r="K50" s="365"/>
      <c r="L50" s="365"/>
      <c r="M50" s="365"/>
      <c r="N50" s="365"/>
    </row>
    <row r="51" spans="1:14" ht="30.75" customHeight="1" x14ac:dyDescent="0.25">
      <c r="A51" s="556" t="s">
        <v>87</v>
      </c>
      <c r="B51" s="557"/>
      <c r="C51" s="557"/>
      <c r="D51" s="558"/>
      <c r="E51" s="76"/>
      <c r="F51" s="77"/>
      <c r="G51" s="365"/>
      <c r="H51" s="365"/>
      <c r="I51" s="365"/>
      <c r="J51" s="365"/>
      <c r="K51" s="365"/>
      <c r="L51" s="365"/>
      <c r="M51" s="365"/>
      <c r="N51" s="365"/>
    </row>
    <row r="52" spans="1:14" ht="30.75" customHeight="1" x14ac:dyDescent="0.25">
      <c r="A52" s="556" t="s">
        <v>118</v>
      </c>
      <c r="B52" s="557"/>
      <c r="C52" s="557"/>
      <c r="D52" s="558"/>
      <c r="E52" s="76"/>
      <c r="F52" s="77"/>
      <c r="G52" s="365"/>
      <c r="H52" s="365"/>
      <c r="I52" s="365"/>
      <c r="J52" s="365"/>
      <c r="K52" s="365"/>
      <c r="L52" s="365"/>
      <c r="M52" s="365"/>
      <c r="N52" s="365"/>
    </row>
    <row r="53" spans="1:14" ht="15" customHeight="1" x14ac:dyDescent="0.25">
      <c r="A53" s="587" t="s">
        <v>369</v>
      </c>
      <c r="B53" s="588"/>
      <c r="C53" s="588"/>
      <c r="D53" s="589"/>
      <c r="E53" s="76"/>
      <c r="F53" s="77"/>
      <c r="G53" s="365"/>
      <c r="H53" s="365"/>
      <c r="I53" s="365"/>
      <c r="J53" s="365"/>
      <c r="K53" s="365"/>
      <c r="L53" s="365"/>
      <c r="M53" s="365"/>
      <c r="N53" s="365"/>
    </row>
    <row r="54" spans="1:14" x14ac:dyDescent="0.25">
      <c r="A54" s="628"/>
      <c r="B54" s="629"/>
      <c r="C54" s="629"/>
      <c r="D54" s="630"/>
      <c r="E54" s="76"/>
      <c r="F54" s="77"/>
      <c r="G54" s="365"/>
      <c r="H54" s="365"/>
      <c r="I54" s="365"/>
      <c r="J54" s="365"/>
      <c r="K54" s="365"/>
      <c r="L54" s="365"/>
      <c r="M54" s="365"/>
      <c r="N54" s="365"/>
    </row>
    <row r="55" spans="1:14" x14ac:dyDescent="0.25">
      <c r="A55" s="261" t="s">
        <v>63</v>
      </c>
      <c r="B55" s="404" t="s">
        <v>25</v>
      </c>
      <c r="C55" s="404"/>
      <c r="D55" s="263" t="s">
        <v>5</v>
      </c>
      <c r="E55" s="76"/>
      <c r="F55" s="77"/>
      <c r="G55" s="365"/>
      <c r="H55" s="365"/>
      <c r="I55" s="365"/>
      <c r="J55" s="365"/>
      <c r="K55" s="365"/>
      <c r="L55" s="365"/>
      <c r="M55" s="365"/>
      <c r="N55" s="365"/>
    </row>
    <row r="56" spans="1:14" ht="14.45" customHeight="1" x14ac:dyDescent="0.25">
      <c r="A56" s="276" t="s">
        <v>0</v>
      </c>
      <c r="B56" s="286" t="s">
        <v>46</v>
      </c>
      <c r="C56" s="286"/>
      <c r="D56" s="277">
        <f>(0)*22*2</f>
        <v>0</v>
      </c>
      <c r="E56" s="76"/>
      <c r="F56" s="77"/>
      <c r="G56" s="365"/>
      <c r="H56" s="365"/>
      <c r="I56" s="365"/>
      <c r="J56" s="365"/>
      <c r="K56" s="365"/>
      <c r="L56" s="365"/>
      <c r="M56" s="365"/>
      <c r="N56" s="365"/>
    </row>
    <row r="57" spans="1:14" x14ac:dyDescent="0.25">
      <c r="A57" s="276" t="s">
        <v>37</v>
      </c>
      <c r="B57" s="286" t="s">
        <v>71</v>
      </c>
      <c r="C57" s="286"/>
      <c r="D57" s="281">
        <f>-(6%*$D$18)</f>
        <v>0</v>
      </c>
      <c r="E57" s="76"/>
      <c r="F57" s="77"/>
      <c r="G57" s="365"/>
      <c r="H57" s="365"/>
      <c r="I57" s="365"/>
      <c r="J57" s="365"/>
      <c r="K57" s="365"/>
      <c r="L57" s="365"/>
      <c r="M57" s="365"/>
      <c r="N57" s="365"/>
    </row>
    <row r="58" spans="1:14" x14ac:dyDescent="0.25">
      <c r="A58" s="276" t="s">
        <v>1</v>
      </c>
      <c r="B58" s="286" t="s">
        <v>47</v>
      </c>
      <c r="C58" s="286"/>
      <c r="D58" s="281">
        <f>0*22</f>
        <v>0</v>
      </c>
      <c r="E58" s="76"/>
      <c r="F58" s="77"/>
      <c r="G58" s="365"/>
      <c r="H58" s="365"/>
      <c r="I58" s="365"/>
      <c r="J58" s="365"/>
      <c r="K58" s="365"/>
      <c r="L58" s="365"/>
      <c r="M58" s="365"/>
      <c r="N58" s="365"/>
    </row>
    <row r="59" spans="1:14" x14ac:dyDescent="0.25">
      <c r="A59" s="276" t="s">
        <v>88</v>
      </c>
      <c r="B59" s="286" t="s">
        <v>89</v>
      </c>
      <c r="C59" s="286"/>
      <c r="D59" s="281">
        <f>-(3.5%*D58)</f>
        <v>0</v>
      </c>
      <c r="E59" s="76"/>
      <c r="F59" s="77"/>
      <c r="G59" s="365"/>
      <c r="H59" s="365"/>
      <c r="I59" s="365"/>
      <c r="J59" s="365"/>
      <c r="K59" s="365"/>
      <c r="L59" s="365"/>
      <c r="M59" s="365"/>
      <c r="N59" s="365"/>
    </row>
    <row r="60" spans="1:14" x14ac:dyDescent="0.25">
      <c r="A60" s="276" t="s">
        <v>2</v>
      </c>
      <c r="B60" s="286" t="s">
        <v>394</v>
      </c>
      <c r="C60" s="286"/>
      <c r="D60" s="281">
        <v>0</v>
      </c>
      <c r="E60" s="76"/>
      <c r="F60" s="77"/>
      <c r="G60" s="365"/>
      <c r="H60" s="365"/>
      <c r="I60" s="365"/>
      <c r="J60" s="365"/>
      <c r="K60" s="365"/>
      <c r="L60" s="365"/>
      <c r="M60" s="365"/>
      <c r="N60" s="365"/>
    </row>
    <row r="61" spans="1:14" x14ac:dyDescent="0.25">
      <c r="A61" s="276" t="s">
        <v>3</v>
      </c>
      <c r="B61" s="286" t="s">
        <v>395</v>
      </c>
      <c r="C61" s="286"/>
      <c r="D61" s="281">
        <v>0</v>
      </c>
      <c r="E61" s="76"/>
      <c r="F61" s="77"/>
      <c r="G61" s="365"/>
      <c r="H61" s="365"/>
      <c r="I61" s="365"/>
      <c r="J61" s="365"/>
      <c r="K61" s="365"/>
      <c r="L61" s="365"/>
      <c r="M61" s="365"/>
      <c r="N61" s="365"/>
    </row>
    <row r="62" spans="1:14" ht="26.25" x14ac:dyDescent="0.25">
      <c r="A62" s="276" t="s">
        <v>7</v>
      </c>
      <c r="B62" s="376" t="s">
        <v>396</v>
      </c>
      <c r="C62" s="376"/>
      <c r="D62" s="281">
        <v>0</v>
      </c>
      <c r="E62" s="76"/>
      <c r="F62" s="77"/>
      <c r="G62" s="365"/>
      <c r="H62" s="365"/>
      <c r="I62" s="365"/>
      <c r="J62" s="365"/>
      <c r="K62" s="365"/>
      <c r="L62" s="365"/>
      <c r="M62" s="365"/>
      <c r="N62" s="365"/>
    </row>
    <row r="63" spans="1:14" ht="26.25" x14ac:dyDescent="0.25">
      <c r="A63" s="276" t="s">
        <v>8</v>
      </c>
      <c r="B63" s="286" t="s">
        <v>397</v>
      </c>
      <c r="C63" s="376"/>
      <c r="D63" s="281">
        <v>0</v>
      </c>
      <c r="E63" s="76"/>
      <c r="F63" s="77"/>
      <c r="G63" s="365"/>
      <c r="H63" s="365"/>
      <c r="I63" s="365"/>
      <c r="J63" s="365"/>
      <c r="K63" s="365"/>
      <c r="L63" s="365"/>
      <c r="M63" s="365"/>
      <c r="N63" s="365"/>
    </row>
    <row r="64" spans="1:14" x14ac:dyDescent="0.25">
      <c r="A64" s="276" t="s">
        <v>19</v>
      </c>
      <c r="B64" s="292" t="s">
        <v>401</v>
      </c>
      <c r="C64" s="259"/>
      <c r="D64" s="277">
        <v>0</v>
      </c>
      <c r="E64" s="76"/>
      <c r="F64" s="77"/>
      <c r="G64" s="365"/>
      <c r="H64" s="365"/>
      <c r="I64" s="365"/>
      <c r="J64" s="365"/>
      <c r="K64" s="365"/>
      <c r="L64" s="365"/>
      <c r="M64" s="365"/>
      <c r="N64" s="365"/>
    </row>
    <row r="65" spans="1:14" x14ac:dyDescent="0.25">
      <c r="A65" s="276" t="s">
        <v>9</v>
      </c>
      <c r="B65" s="409" t="s">
        <v>23</v>
      </c>
      <c r="C65" s="409"/>
      <c r="D65" s="277">
        <v>0</v>
      </c>
      <c r="E65" s="76"/>
      <c r="F65" s="77"/>
      <c r="G65" s="365"/>
      <c r="H65" s="365"/>
      <c r="I65" s="365"/>
      <c r="J65" s="365"/>
      <c r="K65" s="365"/>
      <c r="L65" s="365"/>
      <c r="M65" s="365"/>
      <c r="N65" s="365"/>
    </row>
    <row r="66" spans="1:14" x14ac:dyDescent="0.25">
      <c r="A66" s="585" t="s">
        <v>29</v>
      </c>
      <c r="B66" s="586"/>
      <c r="C66" s="407"/>
      <c r="D66" s="82">
        <f>SUM(D56:D65)</f>
        <v>0</v>
      </c>
      <c r="E66" s="76"/>
      <c r="F66" s="77"/>
      <c r="G66" s="365"/>
      <c r="H66" s="365"/>
      <c r="I66" s="365"/>
      <c r="J66" s="365"/>
      <c r="K66" s="365"/>
      <c r="L66" s="365"/>
      <c r="M66" s="365"/>
      <c r="N66" s="365"/>
    </row>
    <row r="67" spans="1:14" ht="15" customHeight="1" x14ac:dyDescent="0.25">
      <c r="A67" s="567"/>
      <c r="B67" s="568"/>
      <c r="C67" s="568"/>
      <c r="D67" s="627"/>
      <c r="E67" s="76"/>
      <c r="F67" s="77"/>
      <c r="G67" s="365"/>
      <c r="H67" s="365"/>
      <c r="I67" s="365"/>
      <c r="J67" s="365"/>
      <c r="K67" s="365"/>
      <c r="L67" s="365"/>
      <c r="M67" s="365"/>
      <c r="N67" s="365"/>
    </row>
    <row r="68" spans="1:14" ht="15.6" customHeight="1" x14ac:dyDescent="0.25">
      <c r="A68" s="556" t="s">
        <v>113</v>
      </c>
      <c r="B68" s="557"/>
      <c r="C68" s="557"/>
      <c r="D68" s="558"/>
      <c r="E68" s="76"/>
      <c r="F68" s="77"/>
      <c r="G68" s="365"/>
      <c r="H68" s="365"/>
      <c r="I68" s="365"/>
      <c r="J68" s="365"/>
      <c r="K68" s="365"/>
      <c r="L68" s="365"/>
      <c r="M68" s="365"/>
      <c r="N68" s="365"/>
    </row>
    <row r="69" spans="1:14" ht="30.75" customHeight="1" x14ac:dyDescent="0.25">
      <c r="A69" s="556" t="s">
        <v>90</v>
      </c>
      <c r="B69" s="557"/>
      <c r="C69" s="557"/>
      <c r="D69" s="558"/>
      <c r="E69" s="76"/>
      <c r="F69" s="77"/>
      <c r="G69" s="365"/>
      <c r="H69" s="365"/>
      <c r="I69" s="365"/>
      <c r="J69" s="365"/>
      <c r="K69" s="365"/>
      <c r="L69" s="365"/>
      <c r="M69" s="365"/>
      <c r="N69" s="365"/>
    </row>
    <row r="70" spans="1:14" ht="12" customHeight="1" x14ac:dyDescent="0.25">
      <c r="A70" s="567"/>
      <c r="B70" s="568"/>
      <c r="C70" s="568"/>
      <c r="D70" s="627"/>
      <c r="E70" s="76"/>
      <c r="F70" s="77"/>
      <c r="G70" s="365"/>
      <c r="H70" s="365"/>
      <c r="I70" s="365"/>
      <c r="J70" s="365"/>
      <c r="K70" s="365"/>
      <c r="L70" s="365"/>
      <c r="M70" s="365"/>
      <c r="N70" s="365"/>
    </row>
    <row r="71" spans="1:14" x14ac:dyDescent="0.25">
      <c r="A71" s="562" t="s">
        <v>67</v>
      </c>
      <c r="B71" s="563"/>
      <c r="C71" s="563"/>
      <c r="D71" s="564"/>
      <c r="E71" s="76"/>
      <c r="F71" s="77"/>
      <c r="G71" s="365"/>
      <c r="H71" s="365"/>
      <c r="I71" s="365"/>
      <c r="J71" s="365"/>
      <c r="K71" s="365"/>
      <c r="L71" s="365"/>
      <c r="M71" s="365"/>
      <c r="N71" s="365"/>
    </row>
    <row r="72" spans="1:14" x14ac:dyDescent="0.25">
      <c r="A72" s="261">
        <v>2</v>
      </c>
      <c r="B72" s="590" t="s">
        <v>68</v>
      </c>
      <c r="C72" s="590"/>
      <c r="D72" s="263" t="s">
        <v>5</v>
      </c>
      <c r="E72" s="76"/>
      <c r="F72" s="77"/>
      <c r="G72" s="365"/>
      <c r="H72" s="365"/>
      <c r="I72" s="365"/>
      <c r="J72" s="365"/>
      <c r="K72" s="365"/>
      <c r="L72" s="365"/>
      <c r="M72" s="365"/>
      <c r="N72" s="365"/>
    </row>
    <row r="73" spans="1:14" x14ac:dyDescent="0.25">
      <c r="A73" s="276" t="s">
        <v>64</v>
      </c>
      <c r="B73" s="594" t="s">
        <v>368</v>
      </c>
      <c r="C73" s="594"/>
      <c r="D73" s="281">
        <f>D34</f>
        <v>0</v>
      </c>
      <c r="E73" s="76"/>
      <c r="F73" s="77"/>
      <c r="G73" s="365"/>
      <c r="H73" s="365"/>
      <c r="I73" s="365"/>
      <c r="J73" s="365"/>
      <c r="K73" s="365"/>
      <c r="L73" s="365"/>
      <c r="M73" s="365"/>
      <c r="N73" s="365"/>
    </row>
    <row r="74" spans="1:14" x14ac:dyDescent="0.25">
      <c r="A74" s="276" t="s">
        <v>65</v>
      </c>
      <c r="B74" s="572" t="s">
        <v>69</v>
      </c>
      <c r="C74" s="572"/>
      <c r="D74" s="281">
        <f>D49</f>
        <v>0</v>
      </c>
      <c r="E74" s="76"/>
      <c r="F74" s="77"/>
      <c r="G74" s="365"/>
      <c r="H74" s="365"/>
      <c r="I74" s="365"/>
      <c r="J74" s="365"/>
      <c r="K74" s="365"/>
      <c r="L74" s="365"/>
      <c r="M74" s="365"/>
      <c r="N74" s="365"/>
    </row>
    <row r="75" spans="1:14" x14ac:dyDescent="0.25">
      <c r="A75" s="276" t="s">
        <v>66</v>
      </c>
      <c r="B75" s="572" t="s">
        <v>25</v>
      </c>
      <c r="C75" s="572"/>
      <c r="D75" s="281">
        <f>D66</f>
        <v>0</v>
      </c>
      <c r="E75" s="76"/>
      <c r="F75" s="77"/>
      <c r="G75" s="365"/>
      <c r="H75" s="365"/>
      <c r="I75" s="365"/>
      <c r="J75" s="365"/>
      <c r="K75" s="365"/>
      <c r="L75" s="365"/>
      <c r="M75" s="365"/>
      <c r="N75" s="365"/>
    </row>
    <row r="76" spans="1:14" x14ac:dyDescent="0.25">
      <c r="A76" s="583" t="s">
        <v>27</v>
      </c>
      <c r="B76" s="584"/>
      <c r="C76" s="584"/>
      <c r="D76" s="82">
        <f>SUM(D73:D75)</f>
        <v>0</v>
      </c>
      <c r="E76" s="76"/>
      <c r="F76" s="77"/>
      <c r="G76" s="365"/>
      <c r="H76" s="365"/>
      <c r="I76" s="365"/>
      <c r="J76" s="365"/>
      <c r="K76" s="365"/>
      <c r="L76" s="365"/>
      <c r="M76" s="365"/>
      <c r="N76" s="365"/>
    </row>
    <row r="77" spans="1:14" x14ac:dyDescent="0.25">
      <c r="A77" s="567"/>
      <c r="B77" s="568"/>
      <c r="C77" s="568"/>
      <c r="D77" s="627"/>
      <c r="E77" s="76"/>
      <c r="F77" s="77"/>
      <c r="G77" s="365"/>
      <c r="H77" s="365"/>
      <c r="I77" s="365"/>
      <c r="J77" s="365"/>
      <c r="K77" s="365"/>
      <c r="L77" s="365"/>
      <c r="M77" s="365"/>
      <c r="N77" s="365"/>
    </row>
    <row r="78" spans="1:14" x14ac:dyDescent="0.25">
      <c r="A78" s="267" t="s">
        <v>34</v>
      </c>
      <c r="B78" s="264" t="s">
        <v>30</v>
      </c>
      <c r="C78" s="262" t="s">
        <v>4</v>
      </c>
      <c r="D78" s="265" t="s">
        <v>16</v>
      </c>
      <c r="E78" s="76"/>
      <c r="F78" s="77"/>
      <c r="G78" s="365"/>
      <c r="H78" s="365"/>
      <c r="I78" s="365"/>
      <c r="J78" s="365"/>
      <c r="K78" s="365"/>
      <c r="L78" s="365"/>
      <c r="M78" s="365"/>
      <c r="N78" s="365"/>
    </row>
    <row r="79" spans="1:14" x14ac:dyDescent="0.25">
      <c r="A79" s="288" t="s">
        <v>0</v>
      </c>
      <c r="B79" s="366" t="s">
        <v>82</v>
      </c>
      <c r="C79" s="344">
        <v>0</v>
      </c>
      <c r="D79" s="279">
        <f>$D$25*C79</f>
        <v>0</v>
      </c>
      <c r="E79" s="76"/>
      <c r="F79" s="77"/>
      <c r="G79" s="365"/>
      <c r="H79" s="365"/>
      <c r="I79" s="365"/>
      <c r="J79" s="365"/>
      <c r="K79" s="365"/>
      <c r="L79" s="365"/>
      <c r="M79" s="365"/>
      <c r="N79" s="365"/>
    </row>
    <row r="80" spans="1:14" x14ac:dyDescent="0.25">
      <c r="A80" s="288" t="s">
        <v>1</v>
      </c>
      <c r="B80" s="367" t="s">
        <v>370</v>
      </c>
      <c r="C80" s="285">
        <f>C79*C48</f>
        <v>0</v>
      </c>
      <c r="D80" s="279">
        <f t="shared" ref="D80:D84" si="2">$D$25*C80</f>
        <v>0</v>
      </c>
      <c r="E80" s="76"/>
      <c r="F80" s="77"/>
      <c r="G80" s="365"/>
      <c r="H80" s="365"/>
      <c r="I80" s="365"/>
      <c r="J80" s="365"/>
      <c r="K80" s="365"/>
      <c r="L80" s="365"/>
      <c r="M80" s="365"/>
      <c r="N80" s="365"/>
    </row>
    <row r="81" spans="1:14" ht="26.25" x14ac:dyDescent="0.25">
      <c r="A81" s="288" t="s">
        <v>2</v>
      </c>
      <c r="B81" s="370" t="s">
        <v>371</v>
      </c>
      <c r="C81" s="285">
        <v>0</v>
      </c>
      <c r="D81" s="279">
        <f t="shared" si="2"/>
        <v>0</v>
      </c>
      <c r="E81" s="76"/>
      <c r="F81" s="77"/>
      <c r="G81" s="365"/>
      <c r="H81" s="365"/>
      <c r="I81" s="365"/>
      <c r="J81" s="365"/>
      <c r="K81" s="365"/>
      <c r="L81" s="365"/>
      <c r="M81" s="365"/>
      <c r="N81" s="365"/>
    </row>
    <row r="82" spans="1:14" x14ac:dyDescent="0.25">
      <c r="A82" s="288" t="s">
        <v>3</v>
      </c>
      <c r="B82" s="366" t="s">
        <v>83</v>
      </c>
      <c r="C82" s="285">
        <v>0</v>
      </c>
      <c r="D82" s="279">
        <f t="shared" si="2"/>
        <v>0</v>
      </c>
      <c r="E82" s="76"/>
      <c r="F82" s="77"/>
      <c r="G82" s="365"/>
      <c r="H82" s="365"/>
      <c r="I82" s="365"/>
      <c r="J82" s="365"/>
      <c r="K82" s="365"/>
      <c r="L82" s="365"/>
      <c r="M82" s="365"/>
      <c r="N82" s="365"/>
    </row>
    <row r="83" spans="1:14" ht="26.25" x14ac:dyDescent="0.25">
      <c r="A83" s="288" t="s">
        <v>7</v>
      </c>
      <c r="B83" s="376" t="s">
        <v>372</v>
      </c>
      <c r="C83" s="285">
        <f>C82*C49</f>
        <v>0</v>
      </c>
      <c r="D83" s="279">
        <f t="shared" si="2"/>
        <v>0</v>
      </c>
      <c r="E83" s="76"/>
      <c r="F83" s="77"/>
      <c r="G83" s="365"/>
      <c r="H83" s="365"/>
      <c r="I83" s="365"/>
      <c r="J83" s="365"/>
      <c r="K83" s="365"/>
      <c r="L83" s="365"/>
      <c r="M83" s="365"/>
      <c r="N83" s="365"/>
    </row>
    <row r="84" spans="1:14" ht="26.25" x14ac:dyDescent="0.25">
      <c r="A84" s="288" t="s">
        <v>8</v>
      </c>
      <c r="B84" s="376" t="s">
        <v>373</v>
      </c>
      <c r="C84" s="285">
        <v>0</v>
      </c>
      <c r="D84" s="279">
        <f t="shared" si="2"/>
        <v>0</v>
      </c>
      <c r="E84" s="76"/>
      <c r="F84" s="77"/>
      <c r="G84" s="365"/>
      <c r="H84" s="365"/>
      <c r="I84" s="365"/>
      <c r="J84" s="365"/>
      <c r="K84" s="365"/>
      <c r="L84" s="365"/>
      <c r="M84" s="365"/>
      <c r="N84" s="365"/>
    </row>
    <row r="85" spans="1:14" x14ac:dyDescent="0.25">
      <c r="A85" s="585" t="s">
        <v>29</v>
      </c>
      <c r="B85" s="586"/>
      <c r="C85" s="86">
        <f>SUM(C79:C84)</f>
        <v>0</v>
      </c>
      <c r="D85" s="130">
        <f>SUM(D79:D84)</f>
        <v>0</v>
      </c>
      <c r="E85" s="76"/>
      <c r="F85" s="77"/>
      <c r="G85" s="365"/>
      <c r="H85" s="365"/>
      <c r="I85" s="365"/>
      <c r="J85" s="365"/>
      <c r="K85" s="365"/>
      <c r="L85" s="365"/>
      <c r="M85" s="365"/>
      <c r="N85" s="365"/>
    </row>
    <row r="86" spans="1:14" x14ac:dyDescent="0.25">
      <c r="A86" s="567"/>
      <c r="B86" s="568"/>
      <c r="C86" s="568"/>
      <c r="D86" s="627"/>
      <c r="E86" s="365"/>
      <c r="F86" s="365"/>
      <c r="G86" s="365"/>
      <c r="H86" s="365"/>
      <c r="I86" s="365"/>
      <c r="J86" s="365"/>
      <c r="K86" s="365"/>
      <c r="L86" s="365"/>
      <c r="M86" s="365"/>
      <c r="N86" s="365"/>
    </row>
    <row r="87" spans="1:14" x14ac:dyDescent="0.25">
      <c r="A87" s="261" t="s">
        <v>33</v>
      </c>
      <c r="B87" s="258" t="s">
        <v>35</v>
      </c>
      <c r="C87" s="257"/>
      <c r="D87" s="270"/>
      <c r="E87" s="76"/>
      <c r="F87" s="365"/>
      <c r="G87" s="365"/>
      <c r="H87" s="365"/>
      <c r="I87" s="365"/>
      <c r="J87" s="365"/>
      <c r="K87" s="365"/>
      <c r="L87" s="365"/>
      <c r="M87" s="365"/>
      <c r="N87" s="365"/>
    </row>
    <row r="88" spans="1:14" x14ac:dyDescent="0.25">
      <c r="A88" s="567"/>
      <c r="B88" s="568"/>
      <c r="C88" s="568"/>
      <c r="D88" s="627"/>
      <c r="E88" s="76"/>
      <c r="F88" s="365"/>
      <c r="G88" s="365"/>
      <c r="H88" s="365"/>
      <c r="I88" s="365"/>
      <c r="J88" s="365"/>
      <c r="K88" s="365"/>
      <c r="L88" s="365"/>
      <c r="M88" s="365"/>
      <c r="N88" s="365"/>
    </row>
    <row r="89" spans="1:14" ht="43.5" customHeight="1" x14ac:dyDescent="0.25">
      <c r="A89" s="587" t="s">
        <v>374</v>
      </c>
      <c r="B89" s="588"/>
      <c r="C89" s="588"/>
      <c r="D89" s="589"/>
      <c r="E89" s="365"/>
      <c r="F89" s="365"/>
      <c r="G89" s="365"/>
      <c r="H89" s="365"/>
      <c r="I89" s="365"/>
      <c r="J89" s="365"/>
      <c r="K89" s="365"/>
      <c r="L89" s="365"/>
      <c r="M89" s="365"/>
      <c r="N89" s="365"/>
    </row>
    <row r="90" spans="1:14" x14ac:dyDescent="0.25">
      <c r="A90" s="567"/>
      <c r="B90" s="568"/>
      <c r="C90" s="568"/>
      <c r="D90" s="627"/>
      <c r="E90" s="365"/>
      <c r="F90" s="365"/>
      <c r="G90" s="365"/>
      <c r="H90" s="365"/>
      <c r="I90" s="365"/>
      <c r="J90" s="365"/>
      <c r="K90" s="365"/>
      <c r="L90" s="365"/>
      <c r="M90" s="365"/>
      <c r="N90" s="365"/>
    </row>
    <row r="91" spans="1:14" x14ac:dyDescent="0.25">
      <c r="A91" s="261" t="s">
        <v>44</v>
      </c>
      <c r="B91" s="257" t="s">
        <v>70</v>
      </c>
      <c r="C91" s="408" t="s">
        <v>4</v>
      </c>
      <c r="D91" s="263" t="s">
        <v>16</v>
      </c>
      <c r="E91" s="365"/>
      <c r="F91" s="365"/>
      <c r="G91" s="365"/>
      <c r="H91" s="365"/>
      <c r="I91" s="365"/>
      <c r="J91" s="365"/>
      <c r="K91" s="365"/>
      <c r="L91" s="365"/>
      <c r="M91" s="365"/>
      <c r="N91" s="365"/>
    </row>
    <row r="92" spans="1:14" x14ac:dyDescent="0.25">
      <c r="A92" s="280" t="s">
        <v>0</v>
      </c>
      <c r="B92" s="368" t="s">
        <v>375</v>
      </c>
      <c r="C92" s="285">
        <v>0</v>
      </c>
      <c r="D92" s="279">
        <f>C92*$D$25</f>
        <v>0</v>
      </c>
      <c r="E92" s="365"/>
      <c r="F92" s="365"/>
      <c r="G92" s="365"/>
      <c r="H92" s="365"/>
      <c r="I92" s="365"/>
      <c r="J92" s="365"/>
      <c r="K92" s="365"/>
      <c r="L92" s="365"/>
      <c r="M92" s="365"/>
      <c r="N92" s="365"/>
    </row>
    <row r="93" spans="1:14" ht="15" customHeight="1" x14ac:dyDescent="0.25">
      <c r="A93" s="280" t="s">
        <v>1</v>
      </c>
      <c r="B93" s="367" t="s">
        <v>376</v>
      </c>
      <c r="C93" s="285">
        <v>0</v>
      </c>
      <c r="D93" s="279">
        <f t="shared" ref="D93:D97" si="3">C93*$D$25</f>
        <v>0</v>
      </c>
      <c r="E93" s="365"/>
      <c r="F93" s="365"/>
      <c r="G93" s="365"/>
      <c r="H93" s="365"/>
      <c r="I93" s="365"/>
      <c r="J93" s="365"/>
      <c r="K93" s="365"/>
      <c r="L93" s="365"/>
      <c r="M93" s="365"/>
      <c r="N93" s="365"/>
    </row>
    <row r="94" spans="1:14" x14ac:dyDescent="0.25">
      <c r="A94" s="280" t="s">
        <v>291</v>
      </c>
      <c r="B94" s="367" t="s">
        <v>377</v>
      </c>
      <c r="C94" s="285">
        <v>0</v>
      </c>
      <c r="D94" s="279">
        <f t="shared" si="3"/>
        <v>0</v>
      </c>
      <c r="E94" s="365"/>
      <c r="F94" s="365"/>
      <c r="G94" s="365"/>
      <c r="H94" s="365"/>
      <c r="I94" s="365"/>
      <c r="J94" s="365"/>
      <c r="K94" s="365"/>
      <c r="L94" s="365"/>
      <c r="M94" s="365"/>
      <c r="N94" s="365"/>
    </row>
    <row r="95" spans="1:14" x14ac:dyDescent="0.25">
      <c r="A95" s="280" t="s">
        <v>3</v>
      </c>
      <c r="B95" s="367" t="s">
        <v>378</v>
      </c>
      <c r="C95" s="285">
        <v>0</v>
      </c>
      <c r="D95" s="279">
        <f t="shared" si="3"/>
        <v>0</v>
      </c>
      <c r="E95" s="365"/>
      <c r="F95" s="365"/>
      <c r="G95" s="365"/>
      <c r="H95" s="365"/>
      <c r="I95" s="365"/>
      <c r="J95" s="365"/>
      <c r="K95" s="365"/>
      <c r="L95" s="365"/>
      <c r="M95" s="365"/>
      <c r="N95" s="365"/>
    </row>
    <row r="96" spans="1:14" x14ac:dyDescent="0.25">
      <c r="A96" s="280" t="s">
        <v>7</v>
      </c>
      <c r="B96" s="367" t="s">
        <v>379</v>
      </c>
      <c r="C96" s="285">
        <v>0</v>
      </c>
      <c r="D96" s="279">
        <f t="shared" si="3"/>
        <v>0</v>
      </c>
      <c r="E96" s="365"/>
      <c r="F96" s="365"/>
      <c r="G96" s="365"/>
      <c r="H96" s="365"/>
      <c r="I96" s="365"/>
      <c r="J96" s="365"/>
      <c r="K96" s="365"/>
      <c r="L96" s="365"/>
      <c r="M96" s="365"/>
      <c r="N96" s="365"/>
    </row>
    <row r="97" spans="1:14" x14ac:dyDescent="0.25">
      <c r="A97" s="280" t="s">
        <v>8</v>
      </c>
      <c r="B97" s="367" t="s">
        <v>380</v>
      </c>
      <c r="C97" s="285">
        <v>0</v>
      </c>
      <c r="D97" s="279">
        <f t="shared" si="3"/>
        <v>0</v>
      </c>
      <c r="E97" s="365"/>
      <c r="F97" s="365"/>
      <c r="G97" s="365"/>
      <c r="H97" s="365"/>
      <c r="I97" s="365"/>
      <c r="J97" s="365"/>
      <c r="K97" s="365"/>
      <c r="L97" s="365"/>
      <c r="M97" s="365"/>
      <c r="N97" s="365"/>
    </row>
    <row r="98" spans="1:14" ht="15.75" customHeight="1" x14ac:dyDescent="0.25">
      <c r="A98" s="585" t="s">
        <v>27</v>
      </c>
      <c r="B98" s="586"/>
      <c r="C98" s="86">
        <f>SUM(C92:C97)</f>
        <v>0</v>
      </c>
      <c r="D98" s="84">
        <f>SUM(D92:D97)</f>
        <v>0</v>
      </c>
      <c r="E98" s="365"/>
      <c r="F98" s="77"/>
      <c r="G98" s="365"/>
      <c r="H98" s="365"/>
      <c r="I98" s="365"/>
      <c r="J98" s="365"/>
      <c r="K98" s="365"/>
      <c r="L98" s="365"/>
      <c r="M98" s="365"/>
      <c r="N98" s="365"/>
    </row>
    <row r="99" spans="1:14" x14ac:dyDescent="0.25">
      <c r="A99" s="567"/>
      <c r="B99" s="568"/>
      <c r="C99" s="568"/>
      <c r="D99" s="627"/>
      <c r="E99" s="365"/>
      <c r="F99" s="77"/>
      <c r="G99" s="365"/>
      <c r="H99" s="365"/>
      <c r="I99" s="365"/>
      <c r="J99" s="365"/>
      <c r="K99" s="365"/>
      <c r="L99" s="365"/>
      <c r="M99" s="365"/>
      <c r="N99" s="365"/>
    </row>
    <row r="100" spans="1:14" ht="15" customHeight="1" x14ac:dyDescent="0.25">
      <c r="A100" s="261" t="s">
        <v>36</v>
      </c>
      <c r="B100" s="590" t="s">
        <v>26</v>
      </c>
      <c r="C100" s="590"/>
      <c r="D100" s="263" t="s">
        <v>5</v>
      </c>
      <c r="E100" s="365"/>
      <c r="F100" s="365"/>
      <c r="G100" s="365"/>
      <c r="H100" s="365"/>
      <c r="I100" s="365"/>
      <c r="J100" s="365"/>
      <c r="K100" s="365"/>
      <c r="L100" s="365"/>
      <c r="M100" s="365"/>
      <c r="N100" s="365"/>
    </row>
    <row r="101" spans="1:14" ht="15" customHeight="1" x14ac:dyDescent="0.25">
      <c r="A101" s="276" t="s">
        <v>0</v>
      </c>
      <c r="B101" s="572" t="s">
        <v>56</v>
      </c>
      <c r="C101" s="572"/>
      <c r="D101" s="284">
        <f>Uniformes!F83</f>
        <v>0</v>
      </c>
      <c r="E101" s="365"/>
      <c r="F101" s="77"/>
      <c r="G101" s="365"/>
      <c r="H101" s="365"/>
      <c r="I101" s="365"/>
      <c r="J101" s="365"/>
      <c r="K101" s="365"/>
      <c r="L101" s="365"/>
      <c r="M101" s="365"/>
      <c r="N101" s="365"/>
    </row>
    <row r="102" spans="1:14" ht="15" customHeight="1" x14ac:dyDescent="0.25">
      <c r="A102" s="276" t="s">
        <v>1</v>
      </c>
      <c r="B102" s="572" t="s">
        <v>58</v>
      </c>
      <c r="C102" s="572"/>
      <c r="D102" s="284">
        <v>0</v>
      </c>
      <c r="E102" s="365"/>
      <c r="F102" s="77"/>
      <c r="G102" s="365"/>
      <c r="H102" s="365"/>
      <c r="I102" s="365"/>
      <c r="J102" s="365"/>
      <c r="K102" s="365"/>
      <c r="L102" s="365"/>
      <c r="M102" s="365"/>
      <c r="N102" s="365"/>
    </row>
    <row r="103" spans="1:14" ht="15" customHeight="1" x14ac:dyDescent="0.25">
      <c r="A103" s="276" t="s">
        <v>2</v>
      </c>
      <c r="B103" s="572" t="s">
        <v>57</v>
      </c>
      <c r="C103" s="572"/>
      <c r="D103" s="284">
        <v>0</v>
      </c>
      <c r="E103" s="365"/>
      <c r="F103" s="77"/>
      <c r="G103" s="365"/>
      <c r="H103" s="365"/>
      <c r="I103" s="365"/>
      <c r="J103" s="365"/>
      <c r="K103" s="365"/>
      <c r="L103" s="365"/>
      <c r="M103" s="365"/>
      <c r="N103" s="365"/>
    </row>
    <row r="104" spans="1:14" ht="15" customHeight="1" x14ac:dyDescent="0.25">
      <c r="A104" s="276" t="s">
        <v>3</v>
      </c>
      <c r="B104" s="572" t="s">
        <v>23</v>
      </c>
      <c r="C104" s="572"/>
      <c r="D104" s="284">
        <v>0</v>
      </c>
      <c r="E104" s="365"/>
      <c r="F104" s="77"/>
      <c r="G104" s="365"/>
      <c r="H104" s="365"/>
      <c r="I104" s="365"/>
      <c r="J104" s="365"/>
      <c r="K104" s="365"/>
      <c r="L104" s="365"/>
      <c r="M104" s="365"/>
      <c r="N104" s="365"/>
    </row>
    <row r="105" spans="1:14" ht="15.75" customHeight="1" x14ac:dyDescent="0.25">
      <c r="A105" s="131"/>
      <c r="B105" s="573" t="s">
        <v>28</v>
      </c>
      <c r="C105" s="573"/>
      <c r="D105" s="82">
        <f>SUM(D101:D103)</f>
        <v>0</v>
      </c>
      <c r="E105" s="365"/>
      <c r="F105" s="365"/>
      <c r="G105" s="365"/>
      <c r="H105" s="365"/>
      <c r="I105" s="365"/>
      <c r="J105" s="365"/>
      <c r="K105" s="365"/>
      <c r="L105" s="365"/>
      <c r="M105" s="365"/>
      <c r="N105" s="365"/>
    </row>
    <row r="106" spans="1:14" x14ac:dyDescent="0.25">
      <c r="A106" s="612"/>
      <c r="B106" s="613"/>
      <c r="C106" s="613"/>
      <c r="D106" s="614"/>
      <c r="E106" s="365"/>
      <c r="F106" s="365"/>
      <c r="G106" s="365"/>
      <c r="H106" s="365"/>
      <c r="I106" s="365"/>
      <c r="J106" s="365"/>
      <c r="K106" s="365"/>
      <c r="L106" s="365"/>
      <c r="M106" s="365"/>
      <c r="N106" s="365"/>
    </row>
    <row r="107" spans="1:14" x14ac:dyDescent="0.25">
      <c r="A107" s="556" t="s">
        <v>119</v>
      </c>
      <c r="B107" s="557"/>
      <c r="C107" s="557"/>
      <c r="D107" s="558"/>
      <c r="E107" s="365"/>
      <c r="F107" s="365"/>
      <c r="G107" s="365"/>
      <c r="H107" s="365"/>
      <c r="I107" s="365"/>
      <c r="J107" s="365"/>
      <c r="K107" s="365"/>
      <c r="L107" s="365"/>
      <c r="M107" s="365"/>
      <c r="N107" s="365"/>
    </row>
    <row r="108" spans="1:14" x14ac:dyDescent="0.25">
      <c r="A108" s="567"/>
      <c r="B108" s="568"/>
      <c r="C108" s="568"/>
      <c r="D108" s="627"/>
      <c r="E108" s="365"/>
      <c r="F108" s="365"/>
      <c r="G108" s="365"/>
      <c r="H108" s="365"/>
      <c r="I108" s="365"/>
      <c r="J108" s="365"/>
      <c r="K108" s="365"/>
      <c r="L108" s="365"/>
      <c r="M108" s="365"/>
      <c r="N108" s="365"/>
    </row>
    <row r="109" spans="1:14" x14ac:dyDescent="0.25">
      <c r="A109" s="267" t="s">
        <v>72</v>
      </c>
      <c r="B109" s="577" t="s">
        <v>73</v>
      </c>
      <c r="C109" s="577"/>
      <c r="D109" s="578"/>
      <c r="E109" s="365"/>
      <c r="F109" s="365"/>
      <c r="G109" s="365"/>
      <c r="H109" s="365"/>
      <c r="I109" s="365"/>
      <c r="J109" s="365"/>
      <c r="K109" s="365"/>
      <c r="L109" s="365"/>
      <c r="M109" s="365"/>
      <c r="N109" s="365"/>
    </row>
    <row r="110" spans="1:14" x14ac:dyDescent="0.25">
      <c r="A110" s="261" t="s">
        <v>292</v>
      </c>
      <c r="B110" s="257" t="s">
        <v>293</v>
      </c>
      <c r="C110" s="408" t="s">
        <v>4</v>
      </c>
      <c r="D110" s="263" t="s">
        <v>16</v>
      </c>
      <c r="E110" s="365"/>
      <c r="F110" s="365"/>
      <c r="G110" s="365"/>
      <c r="H110" s="365"/>
      <c r="I110" s="365"/>
      <c r="J110" s="365"/>
      <c r="K110" s="365"/>
      <c r="L110" s="365"/>
      <c r="M110" s="365"/>
      <c r="N110" s="365"/>
    </row>
    <row r="111" spans="1:14" x14ac:dyDescent="0.25">
      <c r="A111" s="288" t="s">
        <v>0</v>
      </c>
      <c r="B111" s="366" t="s">
        <v>74</v>
      </c>
      <c r="C111" s="344">
        <v>0</v>
      </c>
      <c r="D111" s="290">
        <f>C111*$D$130</f>
        <v>0</v>
      </c>
      <c r="E111" s="365"/>
      <c r="F111" s="365"/>
      <c r="G111" s="365"/>
      <c r="H111" s="365"/>
      <c r="I111" s="365"/>
      <c r="J111" s="365"/>
      <c r="K111" s="365"/>
      <c r="L111" s="365"/>
      <c r="M111" s="365"/>
      <c r="N111" s="365"/>
    </row>
    <row r="112" spans="1:14" x14ac:dyDescent="0.25">
      <c r="A112" s="288" t="s">
        <v>1</v>
      </c>
      <c r="B112" s="366" t="s">
        <v>17</v>
      </c>
      <c r="C112" s="344">
        <v>0</v>
      </c>
      <c r="D112" s="290">
        <f>C112*($D$130+$D$111)</f>
        <v>0</v>
      </c>
      <c r="E112" s="365"/>
      <c r="F112" s="365"/>
      <c r="G112" s="365"/>
      <c r="H112" s="365"/>
      <c r="I112" s="365"/>
      <c r="J112" s="365"/>
      <c r="K112" s="365"/>
      <c r="L112" s="365"/>
      <c r="M112" s="365"/>
      <c r="N112" s="365"/>
    </row>
    <row r="113" spans="1:14" x14ac:dyDescent="0.25">
      <c r="A113" s="579" t="s">
        <v>294</v>
      </c>
      <c r="B113" s="580"/>
      <c r="C113" s="291">
        <f>SUM(C111:C112)</f>
        <v>0</v>
      </c>
      <c r="D113" s="295">
        <f>SUM(D111:D112)</f>
        <v>0</v>
      </c>
      <c r="E113" s="365"/>
      <c r="F113" s="365"/>
      <c r="G113" s="365"/>
      <c r="H113" s="365"/>
      <c r="I113" s="365"/>
      <c r="J113" s="365"/>
      <c r="K113" s="365"/>
      <c r="L113" s="365"/>
      <c r="M113" s="365"/>
      <c r="N113" s="365"/>
    </row>
    <row r="114" spans="1:14" x14ac:dyDescent="0.25">
      <c r="A114" s="261" t="s">
        <v>295</v>
      </c>
      <c r="B114" s="257" t="s">
        <v>296</v>
      </c>
      <c r="C114" s="408" t="s">
        <v>4</v>
      </c>
      <c r="D114" s="263" t="s">
        <v>16</v>
      </c>
      <c r="E114" s="365"/>
      <c r="F114" s="365"/>
      <c r="G114" s="365"/>
      <c r="H114" s="365"/>
      <c r="I114" s="365"/>
      <c r="J114" s="365"/>
      <c r="K114" s="365"/>
      <c r="L114" s="365"/>
      <c r="M114" s="365"/>
      <c r="N114" s="365"/>
    </row>
    <row r="115" spans="1:14" x14ac:dyDescent="0.25">
      <c r="A115" s="288" t="s">
        <v>2</v>
      </c>
      <c r="B115" s="366" t="s">
        <v>297</v>
      </c>
      <c r="C115" s="344">
        <v>0</v>
      </c>
      <c r="D115" s="290">
        <f>ROUND(($D$130+$D$113)/(1-$C$118)*C115,2)</f>
        <v>0</v>
      </c>
      <c r="E115" s="365"/>
      <c r="F115" s="365"/>
      <c r="G115" s="365"/>
      <c r="H115" s="365"/>
      <c r="I115" s="365"/>
      <c r="J115" s="365"/>
      <c r="K115" s="365"/>
      <c r="L115" s="365"/>
      <c r="M115" s="365"/>
      <c r="N115" s="365"/>
    </row>
    <row r="116" spans="1:14" x14ac:dyDescent="0.25">
      <c r="A116" s="288" t="s">
        <v>3</v>
      </c>
      <c r="B116" s="366" t="s">
        <v>298</v>
      </c>
      <c r="C116" s="344">
        <v>0</v>
      </c>
      <c r="D116" s="290">
        <f t="shared" ref="D116:D117" si="4">ROUND(($D$130+$D$113)/(1-$C$118)*C116,2)</f>
        <v>0</v>
      </c>
      <c r="E116" s="365"/>
      <c r="F116" s="365"/>
      <c r="G116" s="365"/>
      <c r="H116" s="365"/>
      <c r="I116" s="365"/>
      <c r="J116" s="365"/>
      <c r="K116" s="365"/>
      <c r="L116" s="365"/>
      <c r="M116" s="365"/>
      <c r="N116" s="365"/>
    </row>
    <row r="117" spans="1:14" x14ac:dyDescent="0.25">
      <c r="A117" s="288" t="s">
        <v>7</v>
      </c>
      <c r="B117" s="366" t="s">
        <v>45</v>
      </c>
      <c r="C117" s="344">
        <v>0</v>
      </c>
      <c r="D117" s="290">
        <f t="shared" si="4"/>
        <v>0</v>
      </c>
      <c r="E117" s="365"/>
      <c r="F117" s="365"/>
      <c r="G117" s="365"/>
      <c r="H117" s="365"/>
      <c r="I117" s="365"/>
      <c r="J117" s="365"/>
      <c r="K117" s="365"/>
      <c r="L117" s="365"/>
      <c r="M117" s="365"/>
      <c r="N117" s="365"/>
    </row>
    <row r="118" spans="1:14" x14ac:dyDescent="0.25">
      <c r="A118" s="579" t="s">
        <v>299</v>
      </c>
      <c r="B118" s="580"/>
      <c r="C118" s="291">
        <f>SUM(C115:C117)</f>
        <v>0</v>
      </c>
      <c r="D118" s="295">
        <f>SUM(D115:D117)</f>
        <v>0</v>
      </c>
      <c r="E118" s="365"/>
      <c r="F118" s="365"/>
      <c r="G118" s="365"/>
      <c r="H118" s="365"/>
      <c r="I118" s="365"/>
      <c r="J118" s="365"/>
      <c r="K118" s="365"/>
      <c r="L118" s="365"/>
      <c r="M118" s="365"/>
      <c r="N118" s="365"/>
    </row>
    <row r="119" spans="1:14" x14ac:dyDescent="0.25">
      <c r="A119" s="581" t="s">
        <v>300</v>
      </c>
      <c r="B119" s="582"/>
      <c r="C119" s="582"/>
      <c r="D119" s="256">
        <f>D113+D118</f>
        <v>0</v>
      </c>
      <c r="E119" s="365"/>
      <c r="F119" s="365"/>
      <c r="G119" s="365"/>
      <c r="H119" s="365"/>
      <c r="I119" s="365"/>
      <c r="J119" s="365"/>
      <c r="K119" s="365"/>
      <c r="L119" s="365"/>
      <c r="M119" s="365"/>
      <c r="N119" s="365"/>
    </row>
    <row r="120" spans="1:14" ht="14.25" customHeight="1" x14ac:dyDescent="0.25">
      <c r="A120" s="634"/>
      <c r="B120" s="635"/>
      <c r="C120" s="635"/>
      <c r="D120" s="636"/>
      <c r="E120" s="365"/>
      <c r="F120" s="365"/>
      <c r="G120" s="365"/>
      <c r="H120" s="365"/>
      <c r="I120" s="365"/>
      <c r="J120" s="365"/>
      <c r="K120" s="365"/>
      <c r="L120" s="365"/>
      <c r="M120" s="365"/>
      <c r="N120" s="365"/>
    </row>
    <row r="121" spans="1:14" x14ac:dyDescent="0.25">
      <c r="A121" s="556" t="s">
        <v>91</v>
      </c>
      <c r="B121" s="557"/>
      <c r="C121" s="557"/>
      <c r="D121" s="558"/>
      <c r="E121" s="365"/>
      <c r="F121" s="365"/>
      <c r="G121" s="365"/>
      <c r="H121" s="365"/>
      <c r="I121" s="365"/>
      <c r="J121" s="365"/>
      <c r="K121" s="365"/>
      <c r="L121" s="365"/>
      <c r="M121" s="365"/>
      <c r="N121" s="365"/>
    </row>
    <row r="122" spans="1:14" x14ac:dyDescent="0.25">
      <c r="A122" s="556" t="s">
        <v>92</v>
      </c>
      <c r="B122" s="557"/>
      <c r="C122" s="557"/>
      <c r="D122" s="558"/>
      <c r="E122" s="365"/>
      <c r="F122" s="365"/>
      <c r="G122" s="365"/>
      <c r="H122" s="365"/>
      <c r="I122" s="365"/>
      <c r="J122" s="365"/>
      <c r="K122" s="365"/>
      <c r="L122" s="365"/>
      <c r="M122" s="365"/>
      <c r="N122" s="365"/>
    </row>
    <row r="123" spans="1:14" x14ac:dyDescent="0.25">
      <c r="A123" s="567"/>
      <c r="B123" s="568"/>
      <c r="C123" s="568"/>
      <c r="D123" s="627"/>
      <c r="E123" s="365"/>
      <c r="F123" s="365"/>
      <c r="G123" s="365"/>
      <c r="H123" s="365"/>
      <c r="I123" s="365"/>
      <c r="J123" s="365"/>
      <c r="K123" s="365"/>
      <c r="L123" s="365"/>
      <c r="M123" s="365"/>
      <c r="N123" s="365"/>
    </row>
    <row r="124" spans="1:14" x14ac:dyDescent="0.25">
      <c r="A124" s="562" t="s">
        <v>38</v>
      </c>
      <c r="B124" s="563"/>
      <c r="C124" s="563"/>
      <c r="D124" s="564"/>
      <c r="E124" s="365"/>
      <c r="F124" s="365"/>
      <c r="G124" s="365"/>
      <c r="H124" s="365"/>
      <c r="I124" s="365"/>
      <c r="J124" s="365"/>
      <c r="K124" s="365"/>
      <c r="L124" s="365"/>
      <c r="M124" s="365"/>
      <c r="N124" s="365"/>
    </row>
    <row r="125" spans="1:14" x14ac:dyDescent="0.25">
      <c r="A125" s="280" t="s">
        <v>76</v>
      </c>
      <c r="B125" s="565" t="s">
        <v>24</v>
      </c>
      <c r="C125" s="565"/>
      <c r="D125" s="279">
        <f>D25</f>
        <v>0</v>
      </c>
      <c r="E125" s="365"/>
      <c r="F125" s="365"/>
      <c r="G125" s="365"/>
      <c r="H125" s="365"/>
      <c r="I125" s="365"/>
      <c r="J125" s="365"/>
      <c r="K125" s="365"/>
      <c r="L125" s="365"/>
      <c r="M125" s="365"/>
      <c r="N125" s="365"/>
    </row>
    <row r="126" spans="1:14" x14ac:dyDescent="0.25">
      <c r="A126" s="280" t="s">
        <v>77</v>
      </c>
      <c r="B126" s="566" t="s">
        <v>68</v>
      </c>
      <c r="C126" s="566"/>
      <c r="D126" s="279">
        <f>D76</f>
        <v>0</v>
      </c>
      <c r="E126" s="365"/>
      <c r="F126" s="365"/>
      <c r="G126" s="365"/>
      <c r="H126" s="365"/>
      <c r="I126" s="365"/>
      <c r="J126" s="365"/>
      <c r="K126" s="365"/>
      <c r="L126" s="365"/>
      <c r="M126" s="365"/>
      <c r="N126" s="365"/>
    </row>
    <row r="127" spans="1:14" x14ac:dyDescent="0.25">
      <c r="A127" s="280" t="s">
        <v>78</v>
      </c>
      <c r="B127" s="565" t="s">
        <v>30</v>
      </c>
      <c r="C127" s="565"/>
      <c r="D127" s="279">
        <f>D85</f>
        <v>0</v>
      </c>
      <c r="E127" s="365"/>
      <c r="F127" s="365"/>
      <c r="G127" s="365"/>
      <c r="H127" s="365"/>
      <c r="I127" s="365"/>
      <c r="J127" s="365"/>
      <c r="K127" s="365"/>
      <c r="L127" s="365"/>
      <c r="M127" s="365"/>
      <c r="N127" s="365"/>
    </row>
    <row r="128" spans="1:14" x14ac:dyDescent="0.25">
      <c r="A128" s="280" t="s">
        <v>75</v>
      </c>
      <c r="B128" s="565" t="s">
        <v>35</v>
      </c>
      <c r="C128" s="565"/>
      <c r="D128" s="279">
        <f>D98</f>
        <v>0</v>
      </c>
      <c r="E128" s="365"/>
      <c r="F128" s="365"/>
      <c r="G128" s="365"/>
      <c r="H128" s="365"/>
      <c r="I128" s="365"/>
      <c r="J128" s="365"/>
      <c r="K128" s="365"/>
      <c r="L128" s="365"/>
      <c r="M128" s="365"/>
      <c r="N128" s="365"/>
    </row>
    <row r="129" spans="1:14" x14ac:dyDescent="0.25">
      <c r="A129" s="280" t="s">
        <v>79</v>
      </c>
      <c r="B129" s="566" t="s">
        <v>26</v>
      </c>
      <c r="C129" s="566"/>
      <c r="D129" s="279">
        <f>D105</f>
        <v>0</v>
      </c>
      <c r="E129" s="365"/>
      <c r="F129" s="365"/>
      <c r="G129" s="365"/>
      <c r="H129" s="365"/>
      <c r="I129" s="365"/>
      <c r="J129" s="365"/>
      <c r="K129" s="365"/>
      <c r="L129" s="365"/>
      <c r="M129" s="365"/>
      <c r="N129" s="365"/>
    </row>
    <row r="130" spans="1:14" x14ac:dyDescent="0.25">
      <c r="A130" s="567" t="s">
        <v>80</v>
      </c>
      <c r="B130" s="568"/>
      <c r="C130" s="568"/>
      <c r="D130" s="268">
        <f>SUM(D125:D129)</f>
        <v>0</v>
      </c>
      <c r="E130" s="365"/>
      <c r="F130" s="365"/>
      <c r="G130" s="365"/>
      <c r="H130" s="365"/>
      <c r="I130" s="365"/>
      <c r="J130" s="365"/>
      <c r="K130" s="365"/>
      <c r="L130" s="365"/>
      <c r="M130" s="365"/>
      <c r="N130" s="365"/>
    </row>
    <row r="131" spans="1:14" x14ac:dyDescent="0.25">
      <c r="A131" s="280" t="s">
        <v>81</v>
      </c>
      <c r="B131" s="566" t="s">
        <v>73</v>
      </c>
      <c r="C131" s="566"/>
      <c r="D131" s="279">
        <f>D119</f>
        <v>0</v>
      </c>
      <c r="E131" s="365"/>
      <c r="F131" s="365"/>
      <c r="G131" s="365"/>
      <c r="H131" s="365"/>
      <c r="I131" s="365"/>
      <c r="J131" s="365"/>
      <c r="K131" s="365"/>
      <c r="L131" s="365"/>
      <c r="M131" s="365"/>
      <c r="N131" s="365"/>
    </row>
    <row r="132" spans="1:14" ht="15.75" thickBot="1" x14ac:dyDescent="0.3">
      <c r="A132" s="554" t="s">
        <v>93</v>
      </c>
      <c r="B132" s="555"/>
      <c r="C132" s="555"/>
      <c r="D132" s="72">
        <f>D130+D131</f>
        <v>0</v>
      </c>
      <c r="E132" s="365"/>
      <c r="F132" s="365"/>
      <c r="G132" s="365"/>
      <c r="H132" s="365"/>
      <c r="I132" s="365"/>
      <c r="J132" s="365"/>
      <c r="K132" s="365"/>
      <c r="L132" s="365"/>
      <c r="M132" s="365"/>
      <c r="N132" s="365"/>
    </row>
    <row r="133" spans="1:14" x14ac:dyDescent="0.25">
      <c r="A133" s="6"/>
      <c r="B133" s="6"/>
      <c r="C133" s="6"/>
      <c r="D133" s="7"/>
      <c r="E133" s="365"/>
      <c r="F133" s="77"/>
      <c r="G133" s="365"/>
      <c r="H133" s="365"/>
      <c r="I133" s="365"/>
      <c r="J133" s="365"/>
      <c r="K133" s="365"/>
      <c r="L133" s="365"/>
      <c r="M133" s="365"/>
      <c r="N133" s="365"/>
    </row>
    <row r="134" spans="1:14" x14ac:dyDescent="0.25">
      <c r="A134" s="76"/>
      <c r="B134" s="76"/>
      <c r="C134" s="76"/>
      <c r="D134" s="76"/>
      <c r="E134" s="365"/>
      <c r="F134" s="365"/>
      <c r="G134" s="365"/>
      <c r="H134" s="365"/>
      <c r="I134" s="365"/>
      <c r="J134" s="365"/>
      <c r="K134" s="365"/>
      <c r="L134" s="365"/>
      <c r="M134" s="365"/>
      <c r="N134" s="365"/>
    </row>
    <row r="135" spans="1:14" x14ac:dyDescent="0.25">
      <c r="A135" s="76"/>
      <c r="B135" s="76"/>
      <c r="C135" s="76"/>
      <c r="D135" s="76"/>
      <c r="E135" s="365"/>
      <c r="F135" s="365"/>
      <c r="G135" s="365"/>
      <c r="H135" s="365"/>
      <c r="I135" s="365"/>
      <c r="J135" s="365"/>
      <c r="K135" s="365"/>
      <c r="L135" s="365"/>
      <c r="M135" s="365"/>
      <c r="N135" s="365"/>
    </row>
    <row r="136" spans="1:14" x14ac:dyDescent="0.25">
      <c r="A136" s="76"/>
      <c r="B136" s="76"/>
      <c r="C136" s="76"/>
      <c r="D136" s="76"/>
      <c r="E136" s="365"/>
      <c r="F136" s="365"/>
      <c r="G136" s="365"/>
      <c r="H136" s="365"/>
      <c r="I136" s="365"/>
      <c r="J136" s="365"/>
      <c r="K136" s="365"/>
      <c r="L136" s="365"/>
      <c r="M136" s="365"/>
      <c r="N136" s="365"/>
    </row>
    <row r="137" spans="1:14" x14ac:dyDescent="0.25">
      <c r="A137" s="76"/>
      <c r="B137" s="76"/>
      <c r="C137" s="76"/>
      <c r="D137" s="76"/>
      <c r="E137" s="365"/>
      <c r="F137" s="365"/>
      <c r="G137" s="365"/>
      <c r="H137" s="365"/>
      <c r="I137" s="365"/>
      <c r="J137" s="365"/>
      <c r="K137" s="365"/>
      <c r="L137" s="365"/>
      <c r="M137" s="365"/>
      <c r="N137" s="365"/>
    </row>
    <row r="138" spans="1:14" x14ac:dyDescent="0.25">
      <c r="A138" s="76"/>
      <c r="B138" s="76"/>
      <c r="C138" s="76"/>
      <c r="D138" s="76"/>
      <c r="E138" s="365"/>
      <c r="F138" s="365"/>
      <c r="G138" s="365"/>
      <c r="H138" s="365"/>
      <c r="I138" s="365"/>
      <c r="J138" s="365"/>
      <c r="K138" s="365"/>
      <c r="L138" s="365"/>
      <c r="M138" s="365"/>
      <c r="N138" s="365"/>
    </row>
    <row r="139" spans="1:14" x14ac:dyDescent="0.25">
      <c r="A139" s="76"/>
      <c r="B139" s="76"/>
      <c r="C139" s="76"/>
      <c r="D139" s="76"/>
      <c r="E139" s="365"/>
      <c r="F139" s="365"/>
      <c r="G139" s="365"/>
      <c r="H139" s="365"/>
      <c r="I139" s="365"/>
      <c r="J139" s="365"/>
      <c r="K139" s="365"/>
      <c r="L139" s="365"/>
      <c r="M139" s="365"/>
      <c r="N139" s="365"/>
    </row>
    <row r="140" spans="1:14" x14ac:dyDescent="0.25">
      <c r="A140" s="76"/>
      <c r="B140" s="76"/>
      <c r="C140" s="76"/>
      <c r="D140" s="76"/>
      <c r="E140" s="365"/>
      <c r="F140" s="365"/>
      <c r="G140" s="365"/>
      <c r="H140" s="365"/>
      <c r="I140" s="365"/>
      <c r="J140" s="365"/>
      <c r="K140" s="365"/>
      <c r="L140" s="365"/>
      <c r="M140" s="365"/>
      <c r="N140" s="365"/>
    </row>
    <row r="141" spans="1:14" x14ac:dyDescent="0.25">
      <c r="A141" s="76"/>
      <c r="B141" s="76"/>
      <c r="C141" s="76"/>
      <c r="D141" s="76"/>
      <c r="E141" s="365"/>
      <c r="F141" s="365"/>
      <c r="G141" s="365"/>
      <c r="H141" s="365"/>
      <c r="I141" s="365"/>
      <c r="J141" s="365"/>
      <c r="K141" s="365"/>
      <c r="L141" s="365"/>
      <c r="M141" s="365"/>
      <c r="N141" s="365"/>
    </row>
    <row r="142" spans="1:14" x14ac:dyDescent="0.25">
      <c r="A142" s="76"/>
      <c r="B142" s="76"/>
      <c r="C142" s="76"/>
      <c r="D142" s="76"/>
      <c r="E142" s="365"/>
      <c r="F142" s="365"/>
      <c r="G142" s="365"/>
      <c r="H142" s="365"/>
      <c r="I142" s="365"/>
      <c r="J142" s="365"/>
      <c r="K142" s="365"/>
      <c r="L142" s="365"/>
      <c r="M142" s="365"/>
      <c r="N142" s="365"/>
    </row>
    <row r="143" spans="1:14" x14ac:dyDescent="0.25">
      <c r="A143" s="76"/>
      <c r="B143" s="76"/>
      <c r="C143" s="76"/>
      <c r="D143" s="76"/>
      <c r="E143" s="365"/>
      <c r="F143" s="365"/>
      <c r="G143" s="365"/>
      <c r="H143" s="365"/>
      <c r="I143" s="365"/>
      <c r="J143" s="365"/>
      <c r="K143" s="365"/>
      <c r="L143" s="365"/>
      <c r="M143" s="365"/>
      <c r="N143" s="365"/>
    </row>
    <row r="144" spans="1:14" x14ac:dyDescent="0.25">
      <c r="A144" s="76"/>
      <c r="B144" s="76"/>
      <c r="C144" s="76"/>
      <c r="D144" s="76"/>
      <c r="E144" s="365"/>
      <c r="F144" s="365"/>
      <c r="G144" s="365"/>
      <c r="H144" s="365"/>
      <c r="I144" s="365"/>
      <c r="J144" s="365"/>
      <c r="K144" s="365"/>
      <c r="L144" s="365"/>
      <c r="M144" s="365"/>
      <c r="N144" s="365"/>
    </row>
    <row r="145" spans="1:14" x14ac:dyDescent="0.25">
      <c r="A145" s="76"/>
      <c r="B145" s="76"/>
      <c r="C145" s="76"/>
      <c r="D145" s="76"/>
      <c r="E145" s="365"/>
      <c r="F145" s="365"/>
      <c r="G145" s="365"/>
      <c r="H145" s="365"/>
      <c r="I145" s="365"/>
      <c r="J145" s="365"/>
      <c r="K145" s="365"/>
      <c r="L145" s="365"/>
      <c r="M145" s="365"/>
      <c r="N145" s="365"/>
    </row>
    <row r="146" spans="1:14" x14ac:dyDescent="0.25">
      <c r="A146" s="76"/>
      <c r="B146" s="76"/>
      <c r="C146" s="76"/>
      <c r="D146" s="76"/>
      <c r="E146" s="365"/>
      <c r="F146" s="365"/>
      <c r="G146" s="365"/>
      <c r="H146" s="365"/>
      <c r="I146" s="365"/>
      <c r="J146" s="365"/>
      <c r="K146" s="365"/>
      <c r="L146" s="365"/>
      <c r="M146" s="365"/>
      <c r="N146" s="365"/>
    </row>
    <row r="147" spans="1:14" x14ac:dyDescent="0.25">
      <c r="A147" s="76"/>
      <c r="B147" s="76"/>
      <c r="C147" s="76"/>
      <c r="D147" s="76"/>
      <c r="E147" s="365"/>
      <c r="F147" s="365"/>
      <c r="G147" s="365"/>
      <c r="H147" s="365"/>
      <c r="I147" s="365"/>
      <c r="J147" s="365"/>
      <c r="K147" s="365"/>
      <c r="L147" s="365"/>
      <c r="M147" s="365"/>
      <c r="N147" s="365"/>
    </row>
    <row r="148" spans="1:14" x14ac:dyDescent="0.25">
      <c r="A148" s="76"/>
      <c r="B148" s="76"/>
      <c r="C148" s="76"/>
      <c r="D148" s="76"/>
      <c r="E148" s="365"/>
      <c r="F148" s="365"/>
      <c r="G148" s="365"/>
      <c r="H148" s="365"/>
      <c r="I148" s="365"/>
      <c r="J148" s="365"/>
      <c r="K148" s="365"/>
      <c r="L148" s="365"/>
      <c r="M148" s="365"/>
      <c r="N148" s="365"/>
    </row>
    <row r="149" spans="1:14" x14ac:dyDescent="0.25">
      <c r="A149" s="76"/>
      <c r="B149" s="76"/>
      <c r="C149" s="76"/>
      <c r="D149" s="76"/>
      <c r="E149" s="365"/>
      <c r="F149" s="365"/>
      <c r="G149" s="365"/>
      <c r="H149" s="365"/>
      <c r="I149" s="365"/>
      <c r="J149" s="365"/>
      <c r="K149" s="365"/>
      <c r="L149" s="365"/>
      <c r="M149" s="365"/>
      <c r="N149" s="365"/>
    </row>
    <row r="150" spans="1:14" x14ac:dyDescent="0.25">
      <c r="A150" s="76"/>
      <c r="B150" s="76"/>
      <c r="C150" s="76"/>
      <c r="D150" s="76"/>
      <c r="E150" s="365"/>
      <c r="F150" s="365"/>
      <c r="G150" s="365"/>
      <c r="H150" s="365"/>
      <c r="I150" s="365"/>
      <c r="J150" s="365"/>
      <c r="K150" s="365"/>
      <c r="L150" s="365"/>
      <c r="M150" s="365"/>
      <c r="N150" s="365"/>
    </row>
    <row r="151" spans="1:14" x14ac:dyDescent="0.25">
      <c r="A151" s="76"/>
      <c r="B151" s="76"/>
      <c r="C151" s="76"/>
      <c r="D151" s="76"/>
      <c r="E151" s="365"/>
      <c r="F151" s="365"/>
      <c r="G151" s="365"/>
      <c r="H151" s="365"/>
      <c r="I151" s="365"/>
      <c r="J151" s="365"/>
      <c r="K151" s="365"/>
      <c r="L151" s="365"/>
      <c r="M151" s="365"/>
      <c r="N151" s="365"/>
    </row>
    <row r="152" spans="1:14" x14ac:dyDescent="0.25">
      <c r="A152" s="76"/>
      <c r="B152" s="76"/>
      <c r="C152" s="76"/>
      <c r="D152" s="76"/>
      <c r="E152" s="365"/>
      <c r="F152" s="365"/>
      <c r="G152" s="365"/>
      <c r="H152" s="365"/>
      <c r="I152" s="365"/>
      <c r="J152" s="365"/>
      <c r="K152" s="365"/>
      <c r="L152" s="365"/>
      <c r="M152" s="365"/>
      <c r="N152" s="365"/>
    </row>
    <row r="153" spans="1:14" x14ac:dyDescent="0.25">
      <c r="A153" s="76"/>
      <c r="B153" s="76"/>
      <c r="C153" s="76"/>
      <c r="D153" s="76"/>
      <c r="E153" s="365"/>
      <c r="F153" s="365"/>
      <c r="G153" s="365"/>
      <c r="H153" s="365"/>
      <c r="I153" s="365"/>
      <c r="J153" s="365"/>
      <c r="K153" s="365"/>
      <c r="L153" s="365"/>
      <c r="M153" s="365"/>
      <c r="N153" s="365"/>
    </row>
    <row r="154" spans="1:14" x14ac:dyDescent="0.25">
      <c r="A154" s="76"/>
      <c r="B154" s="76"/>
      <c r="C154" s="76"/>
      <c r="D154" s="76"/>
      <c r="E154" s="365"/>
      <c r="F154" s="365"/>
      <c r="G154" s="365"/>
      <c r="H154" s="365"/>
      <c r="I154" s="365"/>
      <c r="J154" s="365"/>
      <c r="K154" s="365"/>
      <c r="L154" s="365"/>
      <c r="M154" s="365"/>
      <c r="N154" s="365"/>
    </row>
    <row r="155" spans="1:14" x14ac:dyDescent="0.25">
      <c r="A155" s="76"/>
      <c r="B155" s="76"/>
      <c r="C155" s="76"/>
      <c r="D155" s="76"/>
      <c r="E155" s="365"/>
      <c r="F155" s="365"/>
      <c r="G155" s="365"/>
      <c r="H155" s="365"/>
      <c r="I155" s="365"/>
      <c r="J155" s="365"/>
      <c r="K155" s="365"/>
      <c r="L155" s="365"/>
      <c r="M155" s="365"/>
      <c r="N155" s="365"/>
    </row>
    <row r="156" spans="1:14" x14ac:dyDescent="0.25">
      <c r="A156" s="76"/>
      <c r="B156" s="76"/>
      <c r="C156" s="76"/>
      <c r="D156" s="76"/>
      <c r="E156" s="365"/>
      <c r="F156" s="365"/>
      <c r="G156" s="365"/>
      <c r="H156" s="365"/>
      <c r="I156" s="365"/>
      <c r="J156" s="365"/>
      <c r="K156" s="365"/>
      <c r="L156" s="365"/>
      <c r="M156" s="365"/>
      <c r="N156" s="365"/>
    </row>
    <row r="157" spans="1:14" x14ac:dyDescent="0.25">
      <c r="A157" s="76"/>
      <c r="B157" s="76"/>
      <c r="C157" s="76"/>
      <c r="D157" s="76"/>
      <c r="E157" s="365"/>
      <c r="F157" s="365"/>
      <c r="G157" s="365"/>
      <c r="H157" s="365"/>
      <c r="I157" s="365"/>
      <c r="J157" s="365"/>
      <c r="K157" s="365"/>
      <c r="L157" s="365"/>
      <c r="M157" s="365"/>
      <c r="N157" s="365"/>
    </row>
    <row r="158" spans="1:14" x14ac:dyDescent="0.25">
      <c r="A158" s="76"/>
      <c r="B158" s="76"/>
      <c r="C158" s="76"/>
      <c r="D158" s="76"/>
      <c r="E158" s="365"/>
      <c r="F158" s="365"/>
      <c r="G158" s="365"/>
      <c r="H158" s="365"/>
      <c r="I158" s="365"/>
      <c r="J158" s="365"/>
      <c r="K158" s="365"/>
      <c r="L158" s="365"/>
      <c r="M158" s="365"/>
      <c r="N158" s="365"/>
    </row>
    <row r="159" spans="1:14" x14ac:dyDescent="0.25">
      <c r="A159" s="76"/>
      <c r="B159" s="76"/>
      <c r="C159" s="76"/>
      <c r="D159" s="76"/>
      <c r="E159" s="365"/>
      <c r="F159" s="365"/>
      <c r="G159" s="365"/>
      <c r="H159" s="365"/>
      <c r="I159" s="365"/>
      <c r="J159" s="365"/>
      <c r="K159" s="365"/>
      <c r="L159" s="365"/>
      <c r="M159" s="365"/>
      <c r="N159" s="365"/>
    </row>
    <row r="160" spans="1:14" x14ac:dyDescent="0.25">
      <c r="A160" s="76"/>
      <c r="B160" s="76"/>
      <c r="C160" s="76"/>
      <c r="D160" s="76"/>
      <c r="E160" s="365"/>
      <c r="F160" s="365"/>
      <c r="G160" s="365"/>
      <c r="H160" s="365"/>
      <c r="I160" s="365"/>
      <c r="J160" s="365"/>
      <c r="K160" s="365"/>
      <c r="L160" s="365"/>
      <c r="M160" s="365"/>
      <c r="N160" s="365"/>
    </row>
    <row r="161" spans="1:14" x14ac:dyDescent="0.25">
      <c r="A161" s="76"/>
      <c r="B161" s="76"/>
      <c r="C161" s="76"/>
      <c r="D161" s="76"/>
      <c r="E161" s="365"/>
      <c r="F161" s="365"/>
      <c r="G161" s="365"/>
      <c r="H161" s="365"/>
      <c r="I161" s="365"/>
      <c r="J161" s="365"/>
      <c r="K161" s="365"/>
      <c r="L161" s="365"/>
      <c r="M161" s="365"/>
      <c r="N161" s="365"/>
    </row>
    <row r="162" spans="1:14" x14ac:dyDescent="0.25">
      <c r="A162" s="76"/>
      <c r="B162" s="76"/>
      <c r="C162" s="76"/>
      <c r="D162" s="76"/>
      <c r="E162" s="365"/>
      <c r="F162" s="365"/>
      <c r="G162" s="365"/>
      <c r="H162" s="365"/>
      <c r="I162" s="365"/>
      <c r="J162" s="365"/>
      <c r="K162" s="365"/>
      <c r="L162" s="365"/>
      <c r="M162" s="365"/>
      <c r="N162" s="365"/>
    </row>
    <row r="163" spans="1:14" x14ac:dyDescent="0.25">
      <c r="A163" s="76"/>
      <c r="B163" s="76"/>
      <c r="C163" s="76"/>
      <c r="D163" s="76"/>
      <c r="E163" s="365"/>
      <c r="F163" s="365"/>
      <c r="G163" s="365"/>
      <c r="H163" s="365"/>
      <c r="I163" s="365"/>
      <c r="J163" s="365"/>
      <c r="K163" s="365"/>
      <c r="L163" s="365"/>
      <c r="M163" s="365"/>
      <c r="N163" s="365"/>
    </row>
    <row r="164" spans="1:14" x14ac:dyDescent="0.25">
      <c r="A164" s="76"/>
      <c r="B164" s="76"/>
      <c r="C164" s="76"/>
      <c r="D164" s="76"/>
      <c r="E164" s="365"/>
      <c r="F164" s="365"/>
      <c r="G164" s="365"/>
      <c r="H164" s="365"/>
      <c r="I164" s="365"/>
      <c r="J164" s="365"/>
      <c r="K164" s="365"/>
      <c r="L164" s="365"/>
      <c r="M164" s="365"/>
      <c r="N164" s="365"/>
    </row>
    <row r="165" spans="1:14" x14ac:dyDescent="0.25">
      <c r="A165" s="76"/>
      <c r="B165" s="76"/>
      <c r="C165" s="76"/>
      <c r="D165" s="76"/>
      <c r="E165" s="365"/>
      <c r="F165" s="365"/>
      <c r="G165" s="365"/>
      <c r="H165" s="365"/>
      <c r="I165" s="365"/>
      <c r="J165" s="365"/>
      <c r="K165" s="365"/>
      <c r="L165" s="365"/>
      <c r="M165" s="365"/>
      <c r="N165" s="365"/>
    </row>
    <row r="166" spans="1:14" x14ac:dyDescent="0.25">
      <c r="A166" s="76"/>
      <c r="B166" s="76"/>
      <c r="C166" s="76"/>
      <c r="D166" s="76"/>
      <c r="E166" s="365"/>
      <c r="F166" s="365"/>
      <c r="G166" s="365"/>
      <c r="H166" s="365"/>
      <c r="I166" s="365"/>
      <c r="J166" s="365"/>
      <c r="K166" s="365"/>
      <c r="L166" s="365"/>
      <c r="M166" s="365"/>
      <c r="N166" s="365"/>
    </row>
    <row r="167" spans="1:14" x14ac:dyDescent="0.25">
      <c r="A167" s="76"/>
      <c r="B167" s="76"/>
      <c r="C167" s="76"/>
      <c r="D167" s="76"/>
      <c r="E167" s="365"/>
      <c r="F167" s="365"/>
      <c r="G167" s="365"/>
      <c r="H167" s="365"/>
      <c r="I167" s="365"/>
      <c r="J167" s="365"/>
      <c r="K167" s="365"/>
      <c r="L167" s="365"/>
      <c r="M167" s="365"/>
      <c r="N167" s="365"/>
    </row>
    <row r="168" spans="1:14" x14ac:dyDescent="0.25">
      <c r="A168" s="76"/>
      <c r="B168" s="76"/>
      <c r="C168" s="76"/>
      <c r="D168" s="76"/>
      <c r="E168" s="365"/>
      <c r="F168" s="365"/>
      <c r="G168" s="365"/>
      <c r="H168" s="365"/>
      <c r="I168" s="365"/>
      <c r="J168" s="365"/>
      <c r="K168" s="365"/>
      <c r="L168" s="365"/>
      <c r="M168" s="365"/>
      <c r="N168" s="365"/>
    </row>
    <row r="169" spans="1:14" x14ac:dyDescent="0.25">
      <c r="A169" s="76"/>
      <c r="B169" s="76"/>
      <c r="C169" s="76"/>
      <c r="D169" s="76"/>
      <c r="E169" s="365"/>
      <c r="F169" s="365"/>
      <c r="G169" s="365"/>
      <c r="H169" s="365"/>
      <c r="I169" s="365"/>
      <c r="J169" s="365"/>
      <c r="K169" s="365"/>
      <c r="L169" s="365"/>
      <c r="M169" s="365"/>
      <c r="N169" s="365"/>
    </row>
    <row r="170" spans="1:14" x14ac:dyDescent="0.25">
      <c r="A170" s="76"/>
      <c r="B170" s="76"/>
      <c r="C170" s="76"/>
      <c r="D170" s="76"/>
      <c r="E170" s="365"/>
      <c r="F170" s="365"/>
      <c r="G170" s="365"/>
      <c r="H170" s="365"/>
      <c r="I170" s="365"/>
      <c r="J170" s="365"/>
      <c r="K170" s="365"/>
      <c r="L170" s="365"/>
      <c r="M170" s="365"/>
      <c r="N170" s="365"/>
    </row>
    <row r="171" spans="1:14" x14ac:dyDescent="0.25">
      <c r="A171" s="76"/>
      <c r="B171" s="76"/>
      <c r="C171" s="76"/>
      <c r="D171" s="76"/>
      <c r="E171" s="365"/>
      <c r="F171" s="365"/>
      <c r="G171" s="365"/>
      <c r="H171" s="365"/>
      <c r="I171" s="365"/>
      <c r="J171" s="365"/>
      <c r="K171" s="365"/>
      <c r="L171" s="365"/>
      <c r="M171" s="365"/>
      <c r="N171" s="365"/>
    </row>
    <row r="172" spans="1:14" x14ac:dyDescent="0.25">
      <c r="A172" s="76"/>
      <c r="B172" s="76"/>
      <c r="C172" s="76"/>
      <c r="D172" s="76"/>
      <c r="E172" s="365"/>
      <c r="F172" s="365"/>
      <c r="G172" s="365"/>
      <c r="H172" s="365"/>
      <c r="I172" s="365"/>
      <c r="J172" s="365"/>
      <c r="K172" s="365"/>
      <c r="L172" s="365"/>
      <c r="M172" s="365"/>
      <c r="N172" s="365"/>
    </row>
    <row r="173" spans="1:14" x14ac:dyDescent="0.25">
      <c r="A173" s="76"/>
      <c r="B173" s="76"/>
      <c r="C173" s="76"/>
      <c r="D173" s="76"/>
      <c r="E173" s="365"/>
      <c r="F173" s="365"/>
      <c r="G173" s="365"/>
      <c r="H173" s="365"/>
      <c r="I173" s="365"/>
      <c r="J173" s="365"/>
      <c r="K173" s="365"/>
      <c r="L173" s="365"/>
      <c r="M173" s="365"/>
      <c r="N173" s="365"/>
    </row>
    <row r="174" spans="1:14" x14ac:dyDescent="0.25">
      <c r="A174" s="76"/>
      <c r="B174" s="76"/>
      <c r="C174" s="76"/>
      <c r="D174" s="76"/>
      <c r="E174" s="365"/>
      <c r="F174" s="365"/>
      <c r="G174" s="365"/>
      <c r="H174" s="365"/>
      <c r="I174" s="365"/>
      <c r="J174" s="365"/>
      <c r="K174" s="365"/>
      <c r="L174" s="365"/>
      <c r="M174" s="365"/>
      <c r="N174" s="365"/>
    </row>
    <row r="175" spans="1:14" x14ac:dyDescent="0.25">
      <c r="A175" s="76"/>
      <c r="B175" s="76"/>
      <c r="C175" s="76"/>
      <c r="D175" s="76"/>
      <c r="E175" s="365"/>
      <c r="F175" s="365"/>
      <c r="G175" s="365"/>
      <c r="H175" s="365"/>
      <c r="I175" s="365"/>
      <c r="J175" s="365"/>
      <c r="K175" s="365"/>
      <c r="L175" s="365"/>
      <c r="M175" s="365"/>
      <c r="N175" s="365"/>
    </row>
    <row r="176" spans="1:14" x14ac:dyDescent="0.25">
      <c r="A176" s="76"/>
      <c r="B176" s="76"/>
      <c r="C176" s="76"/>
      <c r="D176" s="76"/>
      <c r="E176" s="365"/>
      <c r="F176" s="365"/>
      <c r="G176" s="365"/>
      <c r="H176" s="365"/>
      <c r="I176" s="365"/>
      <c r="J176" s="365"/>
      <c r="K176" s="365"/>
      <c r="L176" s="365"/>
      <c r="M176" s="365"/>
      <c r="N176" s="365"/>
    </row>
    <row r="177" spans="1:14" x14ac:dyDescent="0.25">
      <c r="A177" s="76"/>
      <c r="B177" s="76"/>
      <c r="C177" s="76"/>
      <c r="D177" s="76"/>
      <c r="E177" s="365"/>
      <c r="F177" s="365"/>
      <c r="G177" s="365"/>
      <c r="H177" s="365"/>
      <c r="I177" s="365"/>
      <c r="J177" s="365"/>
      <c r="K177" s="365"/>
      <c r="L177" s="365"/>
      <c r="M177" s="365"/>
      <c r="N177" s="365"/>
    </row>
    <row r="178" spans="1:14" x14ac:dyDescent="0.25">
      <c r="A178" s="76"/>
      <c r="B178" s="76"/>
      <c r="C178" s="76"/>
      <c r="D178" s="76"/>
      <c r="E178" s="365"/>
      <c r="F178" s="365"/>
      <c r="G178" s="365"/>
      <c r="H178" s="365"/>
      <c r="I178" s="365"/>
      <c r="J178" s="365"/>
      <c r="K178" s="365"/>
      <c r="L178" s="365"/>
      <c r="M178" s="365"/>
      <c r="N178" s="365"/>
    </row>
    <row r="179" spans="1:14" x14ac:dyDescent="0.25">
      <c r="A179" s="76"/>
      <c r="B179" s="76"/>
      <c r="C179" s="76"/>
      <c r="D179" s="76"/>
      <c r="E179" s="365"/>
      <c r="F179" s="365"/>
      <c r="G179" s="365"/>
      <c r="H179" s="365"/>
      <c r="I179" s="365"/>
      <c r="J179" s="365"/>
      <c r="K179" s="365"/>
      <c r="L179" s="365"/>
      <c r="M179" s="365"/>
      <c r="N179" s="365"/>
    </row>
    <row r="180" spans="1:14" x14ac:dyDescent="0.25">
      <c r="A180" s="76"/>
      <c r="B180" s="76"/>
      <c r="C180" s="76"/>
      <c r="D180" s="76"/>
      <c r="E180" s="365"/>
      <c r="F180" s="365"/>
      <c r="G180" s="365"/>
      <c r="H180" s="365"/>
      <c r="I180" s="365"/>
      <c r="J180" s="365"/>
      <c r="K180" s="365"/>
      <c r="L180" s="365"/>
      <c r="M180" s="365"/>
      <c r="N180" s="365"/>
    </row>
    <row r="181" spans="1:14" x14ac:dyDescent="0.25">
      <c r="A181" s="76"/>
      <c r="B181" s="76"/>
      <c r="C181" s="76"/>
      <c r="D181" s="76"/>
      <c r="E181" s="365"/>
      <c r="F181" s="365"/>
      <c r="G181" s="365"/>
      <c r="H181" s="365"/>
      <c r="I181" s="365"/>
      <c r="J181" s="365"/>
      <c r="K181" s="365"/>
      <c r="L181" s="365"/>
      <c r="M181" s="365"/>
      <c r="N181" s="365"/>
    </row>
    <row r="182" spans="1:14" x14ac:dyDescent="0.25">
      <c r="A182" s="76"/>
      <c r="B182" s="76"/>
      <c r="C182" s="76"/>
      <c r="D182" s="76"/>
      <c r="E182" s="365"/>
      <c r="F182" s="365"/>
      <c r="G182" s="365"/>
      <c r="H182" s="365"/>
      <c r="I182" s="365"/>
      <c r="J182" s="365"/>
      <c r="K182" s="365"/>
      <c r="L182" s="365"/>
      <c r="M182" s="365"/>
      <c r="N182" s="365"/>
    </row>
    <row r="183" spans="1:14" x14ac:dyDescent="0.25">
      <c r="A183" s="76"/>
      <c r="B183" s="76"/>
      <c r="C183" s="76"/>
      <c r="D183" s="76"/>
      <c r="E183" s="365"/>
      <c r="F183" s="365"/>
      <c r="G183" s="365"/>
      <c r="H183" s="365"/>
      <c r="I183" s="365"/>
      <c r="J183" s="365"/>
      <c r="K183" s="365"/>
      <c r="L183" s="365"/>
      <c r="M183" s="365"/>
      <c r="N183" s="365"/>
    </row>
    <row r="184" spans="1:14" x14ac:dyDescent="0.25">
      <c r="A184" s="76"/>
      <c r="B184" s="76"/>
      <c r="C184" s="76"/>
      <c r="D184" s="76"/>
      <c r="E184" s="365"/>
      <c r="F184" s="365"/>
      <c r="G184" s="365"/>
      <c r="H184" s="365"/>
      <c r="I184" s="365"/>
      <c r="J184" s="365"/>
      <c r="K184" s="365"/>
      <c r="L184" s="365"/>
      <c r="M184" s="365"/>
      <c r="N184" s="365"/>
    </row>
    <row r="185" spans="1:14" x14ac:dyDescent="0.25">
      <c r="A185" s="76"/>
      <c r="B185" s="76"/>
      <c r="C185" s="76"/>
      <c r="D185" s="76"/>
      <c r="E185" s="365"/>
      <c r="F185" s="365"/>
      <c r="G185" s="365"/>
      <c r="H185" s="365"/>
      <c r="I185" s="365"/>
      <c r="J185" s="365"/>
      <c r="K185" s="365"/>
      <c r="L185" s="365"/>
      <c r="M185" s="365"/>
      <c r="N185" s="365"/>
    </row>
    <row r="186" spans="1:14" x14ac:dyDescent="0.25">
      <c r="A186" s="76"/>
      <c r="B186" s="76"/>
      <c r="C186" s="76"/>
      <c r="D186" s="76"/>
      <c r="E186" s="365"/>
      <c r="F186" s="365"/>
      <c r="G186" s="365"/>
      <c r="H186" s="365"/>
      <c r="I186" s="365"/>
      <c r="J186" s="365"/>
      <c r="K186" s="365"/>
      <c r="L186" s="365"/>
      <c r="M186" s="365"/>
      <c r="N186" s="365"/>
    </row>
    <row r="187" spans="1:14" x14ac:dyDescent="0.25">
      <c r="A187" s="76"/>
      <c r="B187" s="76"/>
      <c r="C187" s="76"/>
      <c r="D187" s="76"/>
      <c r="E187" s="365"/>
      <c r="F187" s="365"/>
      <c r="G187" s="365"/>
      <c r="H187" s="365"/>
      <c r="I187" s="365"/>
      <c r="J187" s="365"/>
      <c r="K187" s="365"/>
      <c r="L187" s="365"/>
      <c r="M187" s="365"/>
      <c r="N187" s="365"/>
    </row>
    <row r="188" spans="1:14" x14ac:dyDescent="0.25">
      <c r="A188" s="76"/>
      <c r="B188" s="76"/>
      <c r="C188" s="76"/>
      <c r="D188" s="76"/>
      <c r="E188" s="365"/>
      <c r="F188" s="365"/>
      <c r="G188" s="365"/>
      <c r="H188" s="365"/>
      <c r="I188" s="365"/>
      <c r="J188" s="365"/>
      <c r="K188" s="365"/>
      <c r="L188" s="365"/>
      <c r="M188" s="365"/>
      <c r="N188" s="365"/>
    </row>
    <row r="189" spans="1:14" x14ac:dyDescent="0.25">
      <c r="A189" s="76"/>
      <c r="B189" s="76"/>
      <c r="C189" s="76"/>
      <c r="D189" s="76"/>
      <c r="E189" s="365"/>
      <c r="F189" s="365"/>
      <c r="G189" s="365"/>
      <c r="H189" s="365"/>
      <c r="I189" s="365"/>
      <c r="J189" s="365"/>
      <c r="K189" s="365"/>
      <c r="L189" s="365"/>
      <c r="M189" s="365"/>
      <c r="N189" s="365"/>
    </row>
    <row r="190" spans="1:14" x14ac:dyDescent="0.25">
      <c r="A190" s="76"/>
      <c r="B190" s="76"/>
      <c r="C190" s="76"/>
      <c r="D190" s="76"/>
      <c r="E190" s="365"/>
      <c r="F190" s="365"/>
      <c r="G190" s="365"/>
      <c r="H190" s="365"/>
      <c r="I190" s="365"/>
      <c r="J190" s="365"/>
      <c r="K190" s="365"/>
      <c r="L190" s="365"/>
      <c r="M190" s="365"/>
      <c r="N190" s="365"/>
    </row>
    <row r="191" spans="1:14" x14ac:dyDescent="0.25">
      <c r="A191" s="76"/>
      <c r="B191" s="76"/>
      <c r="C191" s="76"/>
      <c r="D191" s="76"/>
      <c r="E191" s="365"/>
      <c r="F191" s="365"/>
      <c r="G191" s="365"/>
      <c r="H191" s="365"/>
      <c r="I191" s="365"/>
      <c r="J191" s="365"/>
      <c r="K191" s="365"/>
      <c r="L191" s="365"/>
      <c r="M191" s="365"/>
      <c r="N191" s="365"/>
    </row>
    <row r="192" spans="1:14" x14ac:dyDescent="0.25">
      <c r="A192" s="76"/>
      <c r="B192" s="76"/>
      <c r="C192" s="76"/>
      <c r="D192" s="76"/>
      <c r="E192" s="365"/>
      <c r="F192" s="365"/>
      <c r="G192" s="365"/>
      <c r="H192" s="365"/>
      <c r="I192" s="365"/>
      <c r="J192" s="365"/>
      <c r="K192" s="365"/>
      <c r="L192" s="365"/>
      <c r="M192" s="365"/>
      <c r="N192" s="365"/>
    </row>
    <row r="193" spans="1:14" x14ac:dyDescent="0.25">
      <c r="A193" s="76"/>
      <c r="B193" s="76"/>
      <c r="C193" s="76"/>
      <c r="D193" s="76"/>
      <c r="E193" s="365"/>
      <c r="F193" s="365"/>
      <c r="G193" s="365"/>
      <c r="H193" s="365"/>
      <c r="I193" s="365"/>
      <c r="J193" s="365"/>
      <c r="K193" s="365"/>
      <c r="L193" s="365"/>
      <c r="M193" s="365"/>
      <c r="N193" s="365"/>
    </row>
    <row r="194" spans="1:14" x14ac:dyDescent="0.25">
      <c r="A194" s="76"/>
      <c r="B194" s="76"/>
      <c r="C194" s="76"/>
      <c r="D194" s="76"/>
      <c r="E194" s="365"/>
      <c r="F194" s="365"/>
      <c r="G194" s="365"/>
      <c r="H194" s="365"/>
      <c r="I194" s="365"/>
      <c r="J194" s="365"/>
      <c r="K194" s="365"/>
      <c r="L194" s="365"/>
      <c r="M194" s="365"/>
      <c r="N194" s="365"/>
    </row>
    <row r="195" spans="1:14" x14ac:dyDescent="0.25">
      <c r="A195" s="76"/>
      <c r="B195" s="76"/>
      <c r="C195" s="76"/>
      <c r="D195" s="76"/>
      <c r="E195" s="365"/>
      <c r="F195" s="365"/>
      <c r="G195" s="365"/>
      <c r="H195" s="365"/>
      <c r="I195" s="365"/>
      <c r="J195" s="365"/>
      <c r="K195" s="365"/>
      <c r="L195" s="365"/>
      <c r="M195" s="365"/>
      <c r="N195" s="365"/>
    </row>
    <row r="196" spans="1:14" x14ac:dyDescent="0.25">
      <c r="A196" s="76"/>
      <c r="B196" s="76"/>
      <c r="C196" s="76"/>
      <c r="D196" s="76"/>
      <c r="E196" s="365"/>
      <c r="F196" s="365"/>
      <c r="G196" s="365"/>
      <c r="H196" s="365"/>
      <c r="I196" s="365"/>
      <c r="J196" s="365"/>
      <c r="K196" s="365"/>
      <c r="L196" s="365"/>
      <c r="M196" s="365"/>
      <c r="N196" s="365"/>
    </row>
    <row r="197" spans="1:14" x14ac:dyDescent="0.25">
      <c r="A197" s="76"/>
      <c r="B197" s="76"/>
      <c r="C197" s="76"/>
      <c r="D197" s="76"/>
      <c r="E197" s="365"/>
      <c r="F197" s="365"/>
      <c r="G197" s="365"/>
      <c r="H197" s="365"/>
      <c r="I197" s="365"/>
      <c r="J197" s="365"/>
      <c r="K197" s="365"/>
      <c r="L197" s="365"/>
      <c r="M197" s="365"/>
      <c r="N197" s="365"/>
    </row>
    <row r="198" spans="1:14" x14ac:dyDescent="0.25">
      <c r="A198" s="76"/>
      <c r="B198" s="76"/>
      <c r="C198" s="76"/>
      <c r="D198" s="76"/>
      <c r="E198" s="365"/>
      <c r="F198" s="365"/>
      <c r="G198" s="365"/>
      <c r="H198" s="365"/>
      <c r="I198" s="365"/>
      <c r="J198" s="365"/>
      <c r="K198" s="365"/>
      <c r="L198" s="365"/>
      <c r="M198" s="365"/>
      <c r="N198" s="365"/>
    </row>
    <row r="199" spans="1:14" x14ac:dyDescent="0.25">
      <c r="A199" s="76"/>
      <c r="B199" s="76"/>
      <c r="C199" s="76"/>
      <c r="D199" s="76"/>
      <c r="E199" s="365"/>
      <c r="F199" s="365"/>
      <c r="G199" s="365"/>
      <c r="H199" s="365"/>
      <c r="I199" s="365"/>
      <c r="J199" s="365"/>
      <c r="K199" s="365"/>
      <c r="L199" s="365"/>
      <c r="M199" s="365"/>
      <c r="N199" s="365"/>
    </row>
    <row r="200" spans="1:14" x14ac:dyDescent="0.25">
      <c r="A200" s="76"/>
      <c r="B200" s="76"/>
      <c r="C200" s="76"/>
      <c r="D200" s="76"/>
      <c r="E200" s="365"/>
      <c r="F200" s="365"/>
      <c r="G200" s="365"/>
      <c r="H200" s="365"/>
      <c r="I200" s="365"/>
      <c r="J200" s="365"/>
      <c r="K200" s="365"/>
      <c r="L200" s="365"/>
      <c r="M200" s="365"/>
      <c r="N200" s="365"/>
    </row>
    <row r="201" spans="1:14" x14ac:dyDescent="0.25">
      <c r="A201" s="76"/>
      <c r="B201" s="76"/>
      <c r="C201" s="76"/>
      <c r="D201" s="76"/>
      <c r="E201" s="365"/>
      <c r="F201" s="365"/>
      <c r="G201" s="365"/>
      <c r="H201" s="365"/>
      <c r="I201" s="365"/>
      <c r="J201" s="365"/>
      <c r="K201" s="365"/>
      <c r="L201" s="365"/>
      <c r="M201" s="365"/>
      <c r="N201" s="365"/>
    </row>
    <row r="202" spans="1:14" x14ac:dyDescent="0.25">
      <c r="A202" s="76"/>
      <c r="B202" s="76"/>
      <c r="C202" s="76"/>
      <c r="D202" s="76"/>
      <c r="E202" s="365"/>
      <c r="F202" s="365"/>
      <c r="G202" s="365"/>
      <c r="H202" s="365"/>
      <c r="I202" s="365"/>
      <c r="J202" s="365"/>
      <c r="K202" s="365"/>
      <c r="L202" s="365"/>
      <c r="M202" s="365"/>
      <c r="N202" s="365"/>
    </row>
    <row r="203" spans="1:14" x14ac:dyDescent="0.25">
      <c r="A203" s="76"/>
      <c r="B203" s="76"/>
      <c r="C203" s="76"/>
      <c r="D203" s="76"/>
      <c r="E203" s="365"/>
      <c r="F203" s="365"/>
      <c r="G203" s="365"/>
      <c r="H203" s="365"/>
      <c r="I203" s="365"/>
      <c r="J203" s="365"/>
      <c r="K203" s="365"/>
      <c r="L203" s="365"/>
      <c r="M203" s="365"/>
      <c r="N203" s="365"/>
    </row>
    <row r="204" spans="1:14" x14ac:dyDescent="0.25">
      <c r="A204" s="76"/>
      <c r="B204" s="76"/>
      <c r="C204" s="76"/>
      <c r="D204" s="76"/>
      <c r="E204" s="365"/>
      <c r="F204" s="365"/>
      <c r="G204" s="365"/>
      <c r="H204" s="365"/>
      <c r="I204" s="365"/>
      <c r="J204" s="365"/>
      <c r="K204" s="365"/>
      <c r="L204" s="365"/>
      <c r="M204" s="365"/>
      <c r="N204" s="365"/>
    </row>
    <row r="205" spans="1:14" x14ac:dyDescent="0.25">
      <c r="A205" s="76"/>
      <c r="B205" s="76"/>
      <c r="C205" s="76"/>
      <c r="D205" s="76"/>
      <c r="E205" s="365"/>
      <c r="F205" s="365"/>
      <c r="G205" s="365"/>
      <c r="H205" s="365"/>
      <c r="I205" s="365"/>
      <c r="J205" s="365"/>
      <c r="K205" s="365"/>
      <c r="L205" s="365"/>
      <c r="M205" s="365"/>
      <c r="N205" s="365"/>
    </row>
    <row r="206" spans="1:14" x14ac:dyDescent="0.25">
      <c r="A206" s="76"/>
      <c r="B206" s="76"/>
      <c r="C206" s="76"/>
      <c r="D206" s="76"/>
      <c r="E206" s="365"/>
      <c r="F206" s="365"/>
      <c r="G206" s="365"/>
      <c r="H206" s="365"/>
      <c r="I206" s="365"/>
      <c r="J206" s="365"/>
      <c r="K206" s="365"/>
      <c r="L206" s="365"/>
      <c r="M206" s="365"/>
      <c r="N206" s="365"/>
    </row>
    <row r="207" spans="1:14" x14ac:dyDescent="0.25">
      <c r="A207" s="76"/>
      <c r="B207" s="76"/>
      <c r="C207" s="76"/>
      <c r="D207" s="76"/>
      <c r="E207" s="365"/>
      <c r="F207" s="365"/>
      <c r="G207" s="365"/>
      <c r="H207" s="365"/>
      <c r="I207" s="365"/>
      <c r="J207" s="365"/>
      <c r="K207" s="365"/>
      <c r="L207" s="365"/>
      <c r="M207" s="365"/>
      <c r="N207" s="365"/>
    </row>
    <row r="208" spans="1:14" x14ac:dyDescent="0.25">
      <c r="A208" s="76"/>
      <c r="B208" s="76"/>
      <c r="C208" s="76"/>
      <c r="D208" s="76"/>
      <c r="E208" s="365"/>
      <c r="F208" s="365"/>
      <c r="G208" s="365"/>
      <c r="H208" s="365"/>
      <c r="I208" s="365"/>
      <c r="J208" s="365"/>
      <c r="K208" s="365"/>
      <c r="L208" s="365"/>
      <c r="M208" s="365"/>
      <c r="N208" s="365"/>
    </row>
    <row r="209" spans="1:14" x14ac:dyDescent="0.25">
      <c r="A209" s="76"/>
      <c r="B209" s="76"/>
      <c r="C209" s="76"/>
      <c r="D209" s="76"/>
      <c r="E209" s="365"/>
      <c r="F209" s="365"/>
      <c r="G209" s="365"/>
      <c r="H209" s="365"/>
      <c r="I209" s="365"/>
      <c r="J209" s="365"/>
      <c r="K209" s="365"/>
      <c r="L209" s="365"/>
      <c r="M209" s="365"/>
      <c r="N209" s="365"/>
    </row>
    <row r="210" spans="1:14" x14ac:dyDescent="0.25">
      <c r="A210" s="76"/>
      <c r="B210" s="76"/>
      <c r="C210" s="76"/>
      <c r="D210" s="76"/>
      <c r="E210" s="365"/>
      <c r="F210" s="365"/>
      <c r="G210" s="365"/>
      <c r="H210" s="365"/>
      <c r="I210" s="365"/>
      <c r="J210" s="365"/>
      <c r="K210" s="365"/>
      <c r="L210" s="365"/>
      <c r="M210" s="365"/>
      <c r="N210" s="365"/>
    </row>
    <row r="211" spans="1:14" x14ac:dyDescent="0.25">
      <c r="A211" s="76"/>
      <c r="B211" s="76"/>
      <c r="C211" s="76"/>
      <c r="D211" s="76"/>
      <c r="E211" s="365"/>
      <c r="F211" s="365"/>
      <c r="G211" s="365"/>
      <c r="H211" s="365"/>
      <c r="I211" s="365"/>
      <c r="J211" s="365"/>
      <c r="K211" s="365"/>
      <c r="L211" s="365"/>
      <c r="M211" s="365"/>
      <c r="N211" s="365"/>
    </row>
    <row r="212" spans="1:14" x14ac:dyDescent="0.25">
      <c r="A212" s="76"/>
      <c r="B212" s="76"/>
      <c r="C212" s="76"/>
      <c r="D212" s="76"/>
      <c r="E212" s="365"/>
      <c r="F212" s="365"/>
      <c r="G212" s="365"/>
      <c r="H212" s="365"/>
      <c r="I212" s="365"/>
      <c r="J212" s="365"/>
      <c r="K212" s="365"/>
      <c r="L212" s="365"/>
      <c r="M212" s="365"/>
      <c r="N212" s="365"/>
    </row>
    <row r="213" spans="1:14" x14ac:dyDescent="0.25">
      <c r="A213" s="76"/>
      <c r="B213" s="76"/>
      <c r="C213" s="76"/>
      <c r="D213" s="76"/>
      <c r="E213" s="365"/>
      <c r="F213" s="365"/>
      <c r="G213" s="365"/>
      <c r="H213" s="365"/>
      <c r="I213" s="365"/>
      <c r="J213" s="365"/>
      <c r="K213" s="365"/>
      <c r="L213" s="365"/>
      <c r="M213" s="365"/>
      <c r="N213" s="365"/>
    </row>
    <row r="214" spans="1:14" x14ac:dyDescent="0.25">
      <c r="A214" s="76"/>
      <c r="B214" s="76"/>
      <c r="C214" s="76"/>
      <c r="D214" s="76"/>
      <c r="E214" s="365"/>
      <c r="F214" s="365"/>
      <c r="G214" s="365"/>
      <c r="H214" s="365"/>
      <c r="I214" s="365"/>
      <c r="J214" s="365"/>
      <c r="K214" s="365"/>
      <c r="L214" s="365"/>
      <c r="M214" s="365"/>
      <c r="N214" s="365"/>
    </row>
    <row r="215" spans="1:14" x14ac:dyDescent="0.25">
      <c r="A215" s="76"/>
      <c r="B215" s="76"/>
      <c r="C215" s="76"/>
      <c r="D215" s="76"/>
      <c r="E215" s="365"/>
      <c r="F215" s="365"/>
      <c r="G215" s="365"/>
      <c r="H215" s="365"/>
      <c r="I215" s="365"/>
      <c r="J215" s="365"/>
      <c r="K215" s="365"/>
      <c r="L215" s="365"/>
      <c r="M215" s="365"/>
      <c r="N215" s="365"/>
    </row>
    <row r="216" spans="1:14" x14ac:dyDescent="0.25">
      <c r="A216" s="76"/>
      <c r="B216" s="76"/>
      <c r="C216" s="76"/>
      <c r="D216" s="76"/>
      <c r="E216" s="365"/>
      <c r="F216" s="365"/>
      <c r="G216" s="365"/>
      <c r="H216" s="365"/>
      <c r="I216" s="365"/>
      <c r="J216" s="365"/>
      <c r="K216" s="365"/>
      <c r="L216" s="365"/>
      <c r="M216" s="365"/>
      <c r="N216" s="365"/>
    </row>
    <row r="217" spans="1:14" x14ac:dyDescent="0.25">
      <c r="A217" s="76"/>
      <c r="B217" s="76"/>
      <c r="C217" s="76"/>
      <c r="D217" s="76"/>
      <c r="E217" s="365"/>
      <c r="F217" s="365"/>
      <c r="G217" s="365"/>
      <c r="H217" s="365"/>
      <c r="I217" s="365"/>
      <c r="J217" s="365"/>
      <c r="K217" s="365"/>
      <c r="L217" s="365"/>
      <c r="M217" s="365"/>
      <c r="N217" s="365"/>
    </row>
    <row r="218" spans="1:14" x14ac:dyDescent="0.25">
      <c r="A218" s="76"/>
      <c r="B218" s="76"/>
      <c r="C218" s="76"/>
      <c r="D218" s="76"/>
      <c r="E218" s="365"/>
      <c r="F218" s="365"/>
      <c r="G218" s="365"/>
      <c r="H218" s="365"/>
      <c r="I218" s="365"/>
      <c r="J218" s="365"/>
      <c r="K218" s="365"/>
      <c r="L218" s="365"/>
      <c r="M218" s="365"/>
      <c r="N218" s="365"/>
    </row>
    <row r="219" spans="1:14" x14ac:dyDescent="0.25">
      <c r="A219" s="76"/>
      <c r="B219" s="76"/>
      <c r="C219" s="76"/>
      <c r="D219" s="76"/>
      <c r="E219" s="365"/>
      <c r="F219" s="365"/>
      <c r="G219" s="365"/>
      <c r="H219" s="365"/>
      <c r="I219" s="365"/>
      <c r="J219" s="365"/>
      <c r="K219" s="365"/>
      <c r="L219" s="365"/>
      <c r="M219" s="365"/>
      <c r="N219" s="365"/>
    </row>
    <row r="220" spans="1:14" x14ac:dyDescent="0.25">
      <c r="A220" s="76"/>
      <c r="B220" s="76"/>
      <c r="C220" s="76"/>
      <c r="D220" s="76"/>
      <c r="E220" s="365"/>
      <c r="F220" s="365"/>
      <c r="G220" s="365"/>
      <c r="H220" s="365"/>
      <c r="I220" s="365"/>
      <c r="J220" s="365"/>
      <c r="K220" s="365"/>
      <c r="L220" s="365"/>
      <c r="M220" s="365"/>
      <c r="N220" s="365"/>
    </row>
    <row r="221" spans="1:14" x14ac:dyDescent="0.25">
      <c r="A221" s="76"/>
      <c r="B221" s="76"/>
      <c r="C221" s="76"/>
      <c r="D221" s="76"/>
      <c r="E221" s="365"/>
      <c r="F221" s="365"/>
      <c r="G221" s="365"/>
      <c r="H221" s="365"/>
      <c r="I221" s="365"/>
      <c r="J221" s="365"/>
      <c r="K221" s="365"/>
      <c r="L221" s="365"/>
      <c r="M221" s="365"/>
      <c r="N221" s="365"/>
    </row>
    <row r="222" spans="1:14" x14ac:dyDescent="0.25">
      <c r="A222" s="76"/>
      <c r="B222" s="76"/>
      <c r="C222" s="76"/>
      <c r="D222" s="76"/>
      <c r="E222" s="365"/>
      <c r="F222" s="365"/>
      <c r="G222" s="365"/>
      <c r="H222" s="365"/>
      <c r="I222" s="365"/>
      <c r="J222" s="365"/>
      <c r="K222" s="365"/>
      <c r="L222" s="365"/>
      <c r="M222" s="365"/>
      <c r="N222" s="365"/>
    </row>
    <row r="223" spans="1:14" x14ac:dyDescent="0.25">
      <c r="A223" s="76"/>
      <c r="B223" s="76"/>
      <c r="C223" s="76"/>
      <c r="D223" s="76"/>
      <c r="E223" s="365"/>
      <c r="F223" s="365"/>
      <c r="G223" s="365"/>
      <c r="H223" s="365"/>
      <c r="I223" s="365"/>
      <c r="J223" s="365"/>
      <c r="K223" s="365"/>
      <c r="L223" s="365"/>
      <c r="M223" s="365"/>
      <c r="N223" s="365"/>
    </row>
    <row r="224" spans="1:14" x14ac:dyDescent="0.25">
      <c r="A224" s="76"/>
      <c r="B224" s="76"/>
      <c r="C224" s="76"/>
      <c r="D224" s="76"/>
      <c r="E224" s="365"/>
      <c r="F224" s="365"/>
      <c r="G224" s="365"/>
      <c r="H224" s="365"/>
      <c r="I224" s="365"/>
      <c r="J224" s="365"/>
      <c r="K224" s="365"/>
      <c r="L224" s="365"/>
      <c r="M224" s="365"/>
      <c r="N224" s="365"/>
    </row>
    <row r="225" spans="1:14" x14ac:dyDescent="0.25">
      <c r="A225" s="76"/>
      <c r="B225" s="76"/>
      <c r="C225" s="76"/>
      <c r="D225" s="76"/>
      <c r="E225" s="365"/>
      <c r="F225" s="365"/>
      <c r="G225" s="365"/>
      <c r="H225" s="365"/>
      <c r="I225" s="365"/>
      <c r="J225" s="365"/>
      <c r="K225" s="365"/>
      <c r="L225" s="365"/>
      <c r="M225" s="365"/>
      <c r="N225" s="365"/>
    </row>
    <row r="226" spans="1:14" x14ac:dyDescent="0.25">
      <c r="A226" s="76"/>
      <c r="B226" s="76"/>
      <c r="C226" s="76"/>
      <c r="D226" s="76"/>
      <c r="E226" s="365"/>
      <c r="F226" s="365"/>
      <c r="G226" s="365"/>
      <c r="H226" s="365"/>
      <c r="I226" s="365"/>
      <c r="J226" s="365"/>
      <c r="K226" s="365"/>
      <c r="L226" s="365"/>
      <c r="M226" s="365"/>
      <c r="N226" s="365"/>
    </row>
    <row r="227" spans="1:14" x14ac:dyDescent="0.25">
      <c r="A227" s="76"/>
      <c r="B227" s="76"/>
      <c r="C227" s="76"/>
      <c r="D227" s="76"/>
      <c r="E227" s="365"/>
      <c r="F227" s="365"/>
      <c r="G227" s="365"/>
      <c r="H227" s="365"/>
      <c r="I227" s="365"/>
      <c r="J227" s="365"/>
      <c r="K227" s="365"/>
      <c r="L227" s="365"/>
      <c r="M227" s="365"/>
      <c r="N227" s="365"/>
    </row>
    <row r="228" spans="1:14" x14ac:dyDescent="0.25">
      <c r="A228" s="76"/>
      <c r="B228" s="76"/>
      <c r="C228" s="76"/>
      <c r="D228" s="76"/>
      <c r="E228" s="365"/>
      <c r="F228" s="365"/>
      <c r="G228" s="365"/>
      <c r="H228" s="365"/>
      <c r="I228" s="365"/>
      <c r="J228" s="365"/>
      <c r="K228" s="365"/>
      <c r="L228" s="365"/>
      <c r="M228" s="365"/>
      <c r="N228" s="365"/>
    </row>
    <row r="229" spans="1:14" x14ac:dyDescent="0.25">
      <c r="A229" s="76"/>
      <c r="B229" s="76"/>
      <c r="C229" s="76"/>
      <c r="D229" s="76"/>
      <c r="E229" s="365"/>
      <c r="F229" s="365"/>
      <c r="G229" s="365"/>
      <c r="H229" s="365"/>
      <c r="I229" s="365"/>
      <c r="J229" s="365"/>
      <c r="K229" s="365"/>
      <c r="L229" s="365"/>
      <c r="M229" s="365"/>
      <c r="N229" s="365"/>
    </row>
    <row r="230" spans="1:14" x14ac:dyDescent="0.25">
      <c r="A230" s="76"/>
      <c r="B230" s="76"/>
      <c r="C230" s="76"/>
      <c r="D230" s="76"/>
      <c r="E230" s="365"/>
      <c r="F230" s="365"/>
      <c r="G230" s="365"/>
      <c r="H230" s="365"/>
      <c r="I230" s="365"/>
      <c r="J230" s="365"/>
      <c r="K230" s="365"/>
      <c r="L230" s="365"/>
      <c r="M230" s="365"/>
      <c r="N230" s="365"/>
    </row>
    <row r="231" spans="1:14" x14ac:dyDescent="0.25">
      <c r="A231" s="76"/>
      <c r="B231" s="76"/>
      <c r="C231" s="76"/>
      <c r="D231" s="76"/>
      <c r="E231" s="365"/>
      <c r="F231" s="365"/>
      <c r="G231" s="365"/>
      <c r="H231" s="365"/>
      <c r="I231" s="365"/>
      <c r="J231" s="365"/>
      <c r="K231" s="365"/>
      <c r="L231" s="365"/>
      <c r="M231" s="365"/>
      <c r="N231" s="365"/>
    </row>
    <row r="232" spans="1:14" x14ac:dyDescent="0.25">
      <c r="A232" s="76"/>
      <c r="B232" s="76"/>
      <c r="C232" s="76"/>
      <c r="D232" s="76"/>
      <c r="E232" s="365"/>
      <c r="F232" s="365"/>
      <c r="G232" s="365"/>
      <c r="H232" s="365"/>
      <c r="I232" s="365"/>
      <c r="J232" s="365"/>
      <c r="K232" s="365"/>
      <c r="L232" s="365"/>
      <c r="M232" s="365"/>
      <c r="N232" s="365"/>
    </row>
    <row r="233" spans="1:14" x14ac:dyDescent="0.25">
      <c r="A233" s="76"/>
      <c r="B233" s="76"/>
      <c r="C233" s="76"/>
      <c r="D233" s="76"/>
      <c r="E233" s="365"/>
      <c r="F233" s="365"/>
      <c r="G233" s="365"/>
      <c r="H233" s="365"/>
      <c r="I233" s="365"/>
      <c r="J233" s="365"/>
      <c r="K233" s="365"/>
      <c r="L233" s="365"/>
      <c r="M233" s="365"/>
      <c r="N233" s="365"/>
    </row>
    <row r="234" spans="1:14" x14ac:dyDescent="0.25">
      <c r="A234" s="76"/>
      <c r="B234" s="76"/>
      <c r="C234" s="76"/>
      <c r="D234" s="76"/>
      <c r="E234" s="365"/>
      <c r="F234" s="365"/>
      <c r="G234" s="365"/>
      <c r="H234" s="365"/>
      <c r="I234" s="365"/>
      <c r="J234" s="365"/>
      <c r="K234" s="365"/>
      <c r="L234" s="365"/>
      <c r="M234" s="365"/>
      <c r="N234" s="365"/>
    </row>
    <row r="235" spans="1:14" x14ac:dyDescent="0.25">
      <c r="A235" s="76"/>
      <c r="B235" s="76"/>
      <c r="C235" s="76"/>
      <c r="D235" s="76"/>
      <c r="E235" s="365"/>
      <c r="F235" s="365"/>
      <c r="G235" s="365"/>
      <c r="H235" s="365"/>
      <c r="I235" s="365"/>
      <c r="J235" s="365"/>
      <c r="K235" s="365"/>
      <c r="L235" s="365"/>
      <c r="M235" s="365"/>
      <c r="N235" s="365"/>
    </row>
    <row r="236" spans="1:14" x14ac:dyDescent="0.25">
      <c r="A236" s="76"/>
      <c r="B236" s="76"/>
      <c r="C236" s="76"/>
      <c r="D236" s="76"/>
      <c r="E236" s="365"/>
      <c r="F236" s="365"/>
      <c r="G236" s="365"/>
      <c r="H236" s="365"/>
      <c r="I236" s="365"/>
      <c r="J236" s="365"/>
      <c r="K236" s="365"/>
      <c r="L236" s="365"/>
      <c r="M236" s="365"/>
      <c r="N236" s="365"/>
    </row>
    <row r="237" spans="1:14" x14ac:dyDescent="0.25">
      <c r="A237" s="76"/>
      <c r="B237" s="76"/>
      <c r="C237" s="76"/>
      <c r="D237" s="76"/>
      <c r="E237" s="365"/>
      <c r="F237" s="365"/>
      <c r="G237" s="365"/>
      <c r="H237" s="365"/>
      <c r="I237" s="365"/>
      <c r="J237" s="365"/>
      <c r="K237" s="365"/>
      <c r="L237" s="365"/>
      <c r="M237" s="365"/>
      <c r="N237" s="365"/>
    </row>
    <row r="238" spans="1:14" x14ac:dyDescent="0.25">
      <c r="A238" s="76"/>
      <c r="B238" s="76"/>
      <c r="C238" s="76"/>
      <c r="D238" s="76"/>
      <c r="E238" s="365"/>
      <c r="F238" s="365"/>
      <c r="G238" s="365"/>
      <c r="H238" s="365"/>
      <c r="I238" s="365"/>
      <c r="J238" s="365"/>
      <c r="K238" s="365"/>
      <c r="L238" s="365"/>
      <c r="M238" s="365"/>
      <c r="N238" s="365"/>
    </row>
    <row r="239" spans="1:14" x14ac:dyDescent="0.25">
      <c r="A239" s="76"/>
      <c r="B239" s="76"/>
      <c r="C239" s="76"/>
      <c r="D239" s="76"/>
      <c r="E239" s="365"/>
      <c r="F239" s="365"/>
      <c r="G239" s="365"/>
      <c r="H239" s="365"/>
      <c r="I239" s="365"/>
      <c r="J239" s="365"/>
      <c r="K239" s="365"/>
      <c r="L239" s="365"/>
      <c r="M239" s="365"/>
      <c r="N239" s="365"/>
    </row>
    <row r="240" spans="1:14" x14ac:dyDescent="0.25">
      <c r="A240" s="76"/>
      <c r="B240" s="76"/>
      <c r="C240" s="76"/>
      <c r="D240" s="76"/>
      <c r="E240" s="365"/>
      <c r="F240" s="365"/>
      <c r="G240" s="365"/>
      <c r="H240" s="365"/>
      <c r="I240" s="365"/>
      <c r="J240" s="365"/>
      <c r="K240" s="365"/>
      <c r="L240" s="365"/>
      <c r="M240" s="365"/>
      <c r="N240" s="365"/>
    </row>
    <row r="241" spans="1:14" x14ac:dyDescent="0.25">
      <c r="A241" s="76"/>
      <c r="B241" s="76"/>
      <c r="C241" s="76"/>
      <c r="D241" s="76"/>
      <c r="E241" s="365"/>
      <c r="F241" s="365"/>
      <c r="G241" s="365"/>
      <c r="H241" s="365"/>
      <c r="I241" s="365"/>
      <c r="J241" s="365"/>
      <c r="K241" s="365"/>
      <c r="L241" s="365"/>
      <c r="M241" s="365"/>
      <c r="N241" s="365"/>
    </row>
    <row r="242" spans="1:14" x14ac:dyDescent="0.25">
      <c r="A242" s="76"/>
      <c r="B242" s="76"/>
      <c r="C242" s="76"/>
      <c r="D242" s="76"/>
      <c r="E242" s="365"/>
      <c r="F242" s="365"/>
      <c r="G242" s="365"/>
      <c r="H242" s="365"/>
      <c r="I242" s="365"/>
      <c r="J242" s="365"/>
      <c r="K242" s="365"/>
      <c r="L242" s="365"/>
      <c r="M242" s="365"/>
      <c r="N242" s="365"/>
    </row>
    <row r="243" spans="1:14" x14ac:dyDescent="0.25">
      <c r="A243" s="76"/>
      <c r="B243" s="76"/>
      <c r="C243" s="76"/>
      <c r="D243" s="76"/>
      <c r="E243" s="365"/>
      <c r="F243" s="365"/>
      <c r="G243" s="365"/>
      <c r="H243" s="365"/>
      <c r="I243" s="365"/>
      <c r="J243" s="365"/>
      <c r="K243" s="365"/>
      <c r="L243" s="365"/>
      <c r="M243" s="365"/>
      <c r="N243" s="365"/>
    </row>
    <row r="244" spans="1:14" x14ac:dyDescent="0.25">
      <c r="A244" s="76"/>
      <c r="B244" s="76"/>
      <c r="C244" s="76"/>
      <c r="D244" s="76"/>
      <c r="E244" s="365"/>
      <c r="F244" s="365"/>
      <c r="G244" s="365"/>
      <c r="H244" s="365"/>
      <c r="I244" s="365"/>
      <c r="J244" s="365"/>
      <c r="K244" s="365"/>
      <c r="L244" s="365"/>
      <c r="M244" s="365"/>
      <c r="N244" s="365"/>
    </row>
    <row r="245" spans="1:14" x14ac:dyDescent="0.25">
      <c r="A245" s="76"/>
      <c r="B245" s="76"/>
      <c r="C245" s="76"/>
      <c r="D245" s="76"/>
      <c r="E245" s="365"/>
      <c r="F245" s="365"/>
      <c r="G245" s="365"/>
      <c r="H245" s="365"/>
      <c r="I245" s="365"/>
      <c r="J245" s="365"/>
      <c r="K245" s="365"/>
      <c r="L245" s="365"/>
      <c r="M245" s="365"/>
      <c r="N245" s="365"/>
    </row>
    <row r="246" spans="1:14" x14ac:dyDescent="0.25">
      <c r="A246" s="76"/>
      <c r="B246" s="76"/>
      <c r="C246" s="76"/>
      <c r="D246" s="76"/>
      <c r="E246" s="365"/>
      <c r="F246" s="365"/>
      <c r="G246" s="365"/>
      <c r="H246" s="365"/>
      <c r="I246" s="365"/>
      <c r="J246" s="365"/>
      <c r="K246" s="365"/>
      <c r="L246" s="365"/>
      <c r="M246" s="365"/>
      <c r="N246" s="365"/>
    </row>
    <row r="247" spans="1:14" x14ac:dyDescent="0.25">
      <c r="A247" s="76"/>
      <c r="B247" s="76"/>
      <c r="C247" s="76"/>
      <c r="D247" s="76"/>
      <c r="E247" s="365"/>
      <c r="F247" s="365"/>
      <c r="G247" s="365"/>
      <c r="H247" s="365"/>
      <c r="I247" s="365"/>
      <c r="J247" s="365"/>
      <c r="K247" s="365"/>
      <c r="L247" s="365"/>
      <c r="M247" s="365"/>
      <c r="N247" s="365"/>
    </row>
    <row r="248" spans="1:14" x14ac:dyDescent="0.25">
      <c r="A248" s="76"/>
      <c r="B248" s="76"/>
      <c r="C248" s="76"/>
      <c r="D248" s="76"/>
      <c r="E248" s="365"/>
      <c r="F248" s="365"/>
      <c r="G248" s="365"/>
      <c r="H248" s="365"/>
      <c r="I248" s="365"/>
      <c r="J248" s="365"/>
      <c r="K248" s="365"/>
      <c r="L248" s="365"/>
      <c r="M248" s="365"/>
      <c r="N248" s="365"/>
    </row>
    <row r="249" spans="1:14" x14ac:dyDescent="0.25">
      <c r="A249" s="76"/>
      <c r="B249" s="76"/>
      <c r="C249" s="76"/>
      <c r="D249" s="76"/>
      <c r="E249" s="365"/>
      <c r="F249" s="365"/>
      <c r="G249" s="365"/>
      <c r="H249" s="365"/>
      <c r="I249" s="365"/>
      <c r="J249" s="365"/>
      <c r="K249" s="365"/>
      <c r="L249" s="365"/>
      <c r="M249" s="365"/>
      <c r="N249" s="365"/>
    </row>
    <row r="250" spans="1:14" x14ac:dyDescent="0.25">
      <c r="A250" s="76"/>
      <c r="B250" s="76"/>
      <c r="C250" s="76"/>
      <c r="D250" s="76"/>
      <c r="E250" s="365"/>
      <c r="F250" s="365"/>
      <c r="G250" s="365"/>
      <c r="H250" s="365"/>
      <c r="I250" s="365"/>
      <c r="J250" s="365"/>
      <c r="K250" s="365"/>
      <c r="L250" s="365"/>
      <c r="M250" s="365"/>
      <c r="N250" s="365"/>
    </row>
    <row r="251" spans="1:14" x14ac:dyDescent="0.25">
      <c r="A251" s="76"/>
      <c r="B251" s="76"/>
      <c r="C251" s="76"/>
      <c r="D251" s="76"/>
      <c r="E251" s="365"/>
      <c r="F251" s="365"/>
      <c r="G251" s="365"/>
      <c r="H251" s="365"/>
      <c r="I251" s="365"/>
      <c r="J251" s="365"/>
      <c r="K251" s="365"/>
      <c r="L251" s="365"/>
      <c r="M251" s="365"/>
      <c r="N251" s="365"/>
    </row>
    <row r="252" spans="1:14" x14ac:dyDescent="0.25">
      <c r="A252" s="76"/>
      <c r="B252" s="76"/>
      <c r="C252" s="76"/>
      <c r="D252" s="76"/>
      <c r="E252" s="365"/>
      <c r="F252" s="365"/>
      <c r="G252" s="365"/>
      <c r="H252" s="365"/>
      <c r="I252" s="365"/>
      <c r="J252" s="365"/>
      <c r="K252" s="365"/>
      <c r="L252" s="365"/>
      <c r="M252" s="365"/>
      <c r="N252" s="365"/>
    </row>
    <row r="253" spans="1:14" x14ac:dyDescent="0.25">
      <c r="A253" s="76"/>
      <c r="B253" s="76"/>
      <c r="C253" s="76"/>
      <c r="D253" s="76"/>
      <c r="E253" s="365"/>
      <c r="F253" s="365"/>
      <c r="G253" s="365"/>
      <c r="H253" s="365"/>
      <c r="I253" s="365"/>
      <c r="J253" s="365"/>
      <c r="K253" s="365"/>
      <c r="L253" s="365"/>
      <c r="M253" s="365"/>
      <c r="N253" s="365"/>
    </row>
    <row r="254" spans="1:14" x14ac:dyDescent="0.25">
      <c r="A254" s="76"/>
      <c r="B254" s="76"/>
      <c r="C254" s="76"/>
      <c r="D254" s="76"/>
      <c r="E254" s="365"/>
      <c r="F254" s="365"/>
      <c r="G254" s="365"/>
      <c r="H254" s="365"/>
      <c r="I254" s="365"/>
      <c r="J254" s="365"/>
      <c r="K254" s="365"/>
      <c r="L254" s="365"/>
      <c r="M254" s="365"/>
      <c r="N254" s="365"/>
    </row>
    <row r="255" spans="1:14" x14ac:dyDescent="0.25">
      <c r="A255" s="76"/>
      <c r="B255" s="76"/>
      <c r="C255" s="76"/>
      <c r="D255" s="76"/>
      <c r="E255" s="365"/>
      <c r="F255" s="365"/>
      <c r="G255" s="365"/>
      <c r="H255" s="365"/>
      <c r="I255" s="365"/>
      <c r="J255" s="365"/>
      <c r="K255" s="365"/>
      <c r="L255" s="365"/>
      <c r="M255" s="365"/>
      <c r="N255" s="365"/>
    </row>
    <row r="256" spans="1:14" x14ac:dyDescent="0.25">
      <c r="A256" s="76"/>
      <c r="B256" s="76"/>
      <c r="C256" s="76"/>
      <c r="D256" s="76"/>
      <c r="E256" s="365"/>
      <c r="F256" s="365"/>
      <c r="G256" s="365"/>
      <c r="H256" s="365"/>
      <c r="I256" s="365"/>
      <c r="J256" s="365"/>
      <c r="K256" s="365"/>
      <c r="L256" s="365"/>
      <c r="M256" s="365"/>
      <c r="N256" s="365"/>
    </row>
    <row r="257" spans="1:14" x14ac:dyDescent="0.25">
      <c r="A257" s="76"/>
      <c r="B257" s="76"/>
      <c r="C257" s="76"/>
      <c r="D257" s="76"/>
      <c r="E257" s="365"/>
      <c r="F257" s="365"/>
      <c r="G257" s="365"/>
      <c r="H257" s="365"/>
      <c r="I257" s="365"/>
      <c r="J257" s="365"/>
      <c r="K257" s="365"/>
      <c r="L257" s="365"/>
      <c r="M257" s="365"/>
      <c r="N257" s="365"/>
    </row>
    <row r="258" spans="1:14" x14ac:dyDescent="0.25">
      <c r="A258" s="76"/>
      <c r="B258" s="76"/>
      <c r="C258" s="76"/>
      <c r="D258" s="76"/>
      <c r="E258" s="365"/>
      <c r="F258" s="365"/>
      <c r="G258" s="365"/>
      <c r="H258" s="365"/>
      <c r="I258" s="365"/>
      <c r="J258" s="365"/>
      <c r="K258" s="365"/>
      <c r="L258" s="365"/>
      <c r="M258" s="365"/>
      <c r="N258" s="365"/>
    </row>
    <row r="259" spans="1:14" x14ac:dyDescent="0.25">
      <c r="A259" s="76"/>
      <c r="B259" s="76"/>
      <c r="C259" s="76"/>
      <c r="D259" s="76"/>
      <c r="E259" s="365"/>
      <c r="F259" s="365"/>
      <c r="G259" s="365"/>
      <c r="H259" s="365"/>
      <c r="I259" s="365"/>
      <c r="J259" s="365"/>
      <c r="K259" s="365"/>
      <c r="L259" s="365"/>
      <c r="M259" s="365"/>
      <c r="N259" s="365"/>
    </row>
    <row r="260" spans="1:14" x14ac:dyDescent="0.25">
      <c r="A260" s="76"/>
      <c r="B260" s="76"/>
      <c r="C260" s="76"/>
      <c r="D260" s="76"/>
      <c r="E260" s="365"/>
      <c r="F260" s="365"/>
      <c r="G260" s="365"/>
      <c r="H260" s="365"/>
      <c r="I260" s="365"/>
      <c r="J260" s="365"/>
      <c r="K260" s="365"/>
      <c r="L260" s="365"/>
      <c r="M260" s="365"/>
      <c r="N260" s="365"/>
    </row>
    <row r="261" spans="1:14" x14ac:dyDescent="0.25">
      <c r="A261" s="76"/>
      <c r="B261" s="76"/>
      <c r="C261" s="76"/>
      <c r="D261" s="76"/>
      <c r="E261" s="365"/>
      <c r="F261" s="365"/>
      <c r="G261" s="365"/>
      <c r="H261" s="365"/>
      <c r="I261" s="365"/>
      <c r="J261" s="365"/>
      <c r="K261" s="365"/>
      <c r="L261" s="365"/>
      <c r="M261" s="365"/>
      <c r="N261" s="365"/>
    </row>
    <row r="262" spans="1:14" x14ac:dyDescent="0.25">
      <c r="A262" s="76"/>
      <c r="B262" s="76"/>
      <c r="C262" s="76"/>
      <c r="D262" s="76"/>
      <c r="E262" s="365"/>
      <c r="F262" s="365"/>
      <c r="G262" s="365"/>
      <c r="H262" s="365"/>
      <c r="I262" s="365"/>
      <c r="J262" s="365"/>
      <c r="K262" s="365"/>
      <c r="L262" s="365"/>
      <c r="M262" s="365"/>
      <c r="N262" s="365"/>
    </row>
    <row r="263" spans="1:14" x14ac:dyDescent="0.25">
      <c r="A263" s="76"/>
      <c r="B263" s="76"/>
      <c r="C263" s="76"/>
      <c r="D263" s="76"/>
      <c r="E263" s="365"/>
      <c r="F263" s="365"/>
      <c r="G263" s="365"/>
      <c r="H263" s="365"/>
      <c r="I263" s="365"/>
      <c r="J263" s="365"/>
      <c r="K263" s="365"/>
      <c r="L263" s="365"/>
      <c r="M263" s="365"/>
      <c r="N263" s="365"/>
    </row>
    <row r="264" spans="1:14" x14ac:dyDescent="0.25">
      <c r="A264" s="76"/>
      <c r="B264" s="76"/>
      <c r="C264" s="76"/>
      <c r="D264" s="76"/>
      <c r="E264" s="365"/>
      <c r="F264" s="365"/>
      <c r="G264" s="365"/>
      <c r="H264" s="365"/>
      <c r="I264" s="365"/>
      <c r="J264" s="365"/>
      <c r="K264" s="365"/>
      <c r="L264" s="365"/>
      <c r="M264" s="365"/>
      <c r="N264" s="365"/>
    </row>
    <row r="265" spans="1:14" x14ac:dyDescent="0.25">
      <c r="A265" s="76"/>
      <c r="B265" s="76"/>
      <c r="C265" s="76"/>
      <c r="D265" s="76"/>
      <c r="E265" s="365"/>
      <c r="F265" s="365"/>
      <c r="G265" s="365"/>
      <c r="H265" s="365"/>
      <c r="I265" s="365"/>
      <c r="J265" s="365"/>
      <c r="K265" s="365"/>
      <c r="L265" s="365"/>
      <c r="M265" s="365"/>
      <c r="N265" s="365"/>
    </row>
    <row r="266" spans="1:14" x14ac:dyDescent="0.25">
      <c r="A266" s="76"/>
      <c r="B266" s="76"/>
      <c r="C266" s="76"/>
      <c r="D266" s="76"/>
      <c r="E266" s="365"/>
      <c r="F266" s="365"/>
      <c r="G266" s="365"/>
      <c r="H266" s="365"/>
      <c r="I266" s="365"/>
      <c r="J266" s="365"/>
      <c r="K266" s="365"/>
      <c r="L266" s="365"/>
      <c r="M266" s="365"/>
      <c r="N266" s="365"/>
    </row>
    <row r="267" spans="1:14" x14ac:dyDescent="0.25">
      <c r="A267" s="76"/>
      <c r="B267" s="76"/>
      <c r="C267" s="76"/>
      <c r="D267" s="76"/>
      <c r="E267" s="365"/>
      <c r="F267" s="365"/>
      <c r="G267" s="365"/>
      <c r="H267" s="365"/>
      <c r="I267" s="365"/>
      <c r="J267" s="365"/>
      <c r="K267" s="365"/>
      <c r="L267" s="365"/>
      <c r="M267" s="365"/>
      <c r="N267" s="365"/>
    </row>
    <row r="268" spans="1:14" x14ac:dyDescent="0.25">
      <c r="A268" s="76"/>
      <c r="B268" s="76"/>
      <c r="C268" s="76"/>
      <c r="D268" s="76"/>
      <c r="E268" s="365"/>
      <c r="F268" s="365"/>
      <c r="G268" s="365"/>
      <c r="H268" s="365"/>
      <c r="I268" s="365"/>
      <c r="J268" s="365"/>
      <c r="K268" s="365"/>
      <c r="L268" s="365"/>
      <c r="M268" s="365"/>
      <c r="N268" s="365"/>
    </row>
    <row r="269" spans="1:14" x14ac:dyDescent="0.25">
      <c r="A269" s="76"/>
      <c r="B269" s="76"/>
      <c r="C269" s="76"/>
      <c r="D269" s="76"/>
      <c r="E269" s="365"/>
      <c r="F269" s="365"/>
      <c r="G269" s="365"/>
      <c r="H269" s="365"/>
      <c r="I269" s="365"/>
      <c r="J269" s="365"/>
      <c r="K269" s="365"/>
      <c r="L269" s="365"/>
      <c r="M269" s="365"/>
      <c r="N269" s="365"/>
    </row>
    <row r="270" spans="1:14" x14ac:dyDescent="0.25">
      <c r="A270" s="76"/>
      <c r="B270" s="76"/>
      <c r="C270" s="76"/>
      <c r="D270" s="76"/>
      <c r="E270" s="365"/>
      <c r="F270" s="365"/>
      <c r="G270" s="365"/>
      <c r="H270" s="365"/>
      <c r="I270" s="365"/>
      <c r="J270" s="365"/>
      <c r="K270" s="365"/>
      <c r="L270" s="365"/>
      <c r="M270" s="365"/>
      <c r="N270" s="365"/>
    </row>
    <row r="271" spans="1:14" x14ac:dyDescent="0.25">
      <c r="A271" s="76"/>
      <c r="B271" s="76"/>
      <c r="C271" s="76"/>
      <c r="D271" s="76"/>
      <c r="E271" s="365"/>
      <c r="F271" s="365"/>
      <c r="G271" s="365"/>
      <c r="H271" s="365"/>
      <c r="I271" s="365"/>
      <c r="J271" s="365"/>
      <c r="K271" s="365"/>
      <c r="L271" s="365"/>
      <c r="M271" s="365"/>
      <c r="N271" s="365"/>
    </row>
    <row r="272" spans="1:14" x14ac:dyDescent="0.25">
      <c r="A272" s="76"/>
      <c r="B272" s="76"/>
      <c r="C272" s="76"/>
      <c r="D272" s="76"/>
      <c r="E272" s="365"/>
      <c r="F272" s="365"/>
      <c r="G272" s="365"/>
      <c r="H272" s="365"/>
      <c r="I272" s="365"/>
      <c r="J272" s="365"/>
      <c r="K272" s="365"/>
      <c r="L272" s="365"/>
      <c r="M272" s="365"/>
      <c r="N272" s="365"/>
    </row>
    <row r="273" spans="1:14" x14ac:dyDescent="0.25">
      <c r="A273" s="76"/>
      <c r="B273" s="76"/>
      <c r="C273" s="76"/>
      <c r="D273" s="76"/>
      <c r="E273" s="365"/>
      <c r="F273" s="365"/>
      <c r="G273" s="365"/>
      <c r="H273" s="365"/>
      <c r="I273" s="365"/>
      <c r="J273" s="365"/>
      <c r="K273" s="365"/>
      <c r="L273" s="365"/>
      <c r="M273" s="365"/>
      <c r="N273" s="365"/>
    </row>
    <row r="274" spans="1:14" x14ac:dyDescent="0.25">
      <c r="A274" s="76"/>
      <c r="B274" s="76"/>
      <c r="C274" s="76"/>
      <c r="D274" s="76"/>
      <c r="E274" s="365"/>
      <c r="F274" s="365"/>
      <c r="G274" s="365"/>
      <c r="H274" s="365"/>
      <c r="I274" s="365"/>
      <c r="J274" s="365"/>
      <c r="K274" s="365"/>
      <c r="L274" s="365"/>
      <c r="M274" s="365"/>
      <c r="N274" s="365"/>
    </row>
    <row r="275" spans="1:14" x14ac:dyDescent="0.25">
      <c r="A275" s="76"/>
      <c r="B275" s="76"/>
      <c r="C275" s="76"/>
      <c r="D275" s="76"/>
      <c r="E275" s="365"/>
      <c r="F275" s="365"/>
      <c r="G275" s="365"/>
      <c r="H275" s="365"/>
      <c r="I275" s="365"/>
      <c r="J275" s="365"/>
      <c r="K275" s="365"/>
      <c r="L275" s="365"/>
      <c r="M275" s="365"/>
      <c r="N275" s="365"/>
    </row>
    <row r="276" spans="1:14" x14ac:dyDescent="0.25">
      <c r="A276" s="76"/>
      <c r="B276" s="76"/>
      <c r="C276" s="76"/>
      <c r="D276" s="76"/>
      <c r="E276" s="365"/>
      <c r="F276" s="365"/>
      <c r="G276" s="365"/>
      <c r="H276" s="365"/>
      <c r="I276" s="365"/>
      <c r="J276" s="365"/>
      <c r="K276" s="365"/>
      <c r="L276" s="365"/>
      <c r="M276" s="365"/>
      <c r="N276" s="365"/>
    </row>
    <row r="277" spans="1:14" x14ac:dyDescent="0.25">
      <c r="A277" s="76"/>
      <c r="B277" s="76"/>
      <c r="C277" s="76"/>
      <c r="D277" s="76"/>
      <c r="E277" s="365"/>
      <c r="F277" s="365"/>
      <c r="G277" s="365"/>
      <c r="H277" s="365"/>
      <c r="I277" s="365"/>
      <c r="J277" s="365"/>
      <c r="K277" s="365"/>
      <c r="L277" s="365"/>
      <c r="M277" s="365"/>
      <c r="N277" s="365"/>
    </row>
    <row r="278" spans="1:14" x14ac:dyDescent="0.25">
      <c r="A278" s="76"/>
      <c r="B278" s="76"/>
      <c r="C278" s="76"/>
      <c r="D278" s="76"/>
      <c r="E278" s="365"/>
      <c r="F278" s="365"/>
      <c r="G278" s="365"/>
      <c r="H278" s="365"/>
      <c r="I278" s="365"/>
      <c r="J278" s="365"/>
      <c r="K278" s="365"/>
      <c r="L278" s="365"/>
      <c r="M278" s="365"/>
      <c r="N278" s="365"/>
    </row>
    <row r="279" spans="1:14" x14ac:dyDescent="0.25">
      <c r="A279" s="76"/>
      <c r="B279" s="76"/>
      <c r="C279" s="76"/>
      <c r="D279" s="76"/>
      <c r="E279" s="365"/>
      <c r="F279" s="365"/>
      <c r="G279" s="365"/>
      <c r="H279" s="365"/>
      <c r="I279" s="365"/>
      <c r="J279" s="365"/>
      <c r="K279" s="365"/>
      <c r="L279" s="365"/>
      <c r="M279" s="365"/>
      <c r="N279" s="365"/>
    </row>
    <row r="280" spans="1:14" x14ac:dyDescent="0.25">
      <c r="A280" s="76"/>
      <c r="B280" s="76"/>
      <c r="C280" s="76"/>
      <c r="D280" s="76"/>
      <c r="E280" s="365"/>
      <c r="F280" s="365"/>
      <c r="G280" s="365"/>
      <c r="H280" s="365"/>
      <c r="I280" s="365"/>
      <c r="J280" s="365"/>
      <c r="K280" s="365"/>
      <c r="L280" s="365"/>
      <c r="M280" s="365"/>
      <c r="N280" s="365"/>
    </row>
    <row r="281" spans="1:14" x14ac:dyDescent="0.25">
      <c r="A281" s="76"/>
      <c r="B281" s="76"/>
      <c r="C281" s="76"/>
      <c r="D281" s="76"/>
      <c r="E281" s="365"/>
      <c r="F281" s="365"/>
      <c r="G281" s="365"/>
      <c r="H281" s="365"/>
      <c r="I281" s="365"/>
      <c r="J281" s="365"/>
      <c r="K281" s="365"/>
      <c r="L281" s="365"/>
      <c r="M281" s="365"/>
      <c r="N281" s="365"/>
    </row>
    <row r="282" spans="1:14" x14ac:dyDescent="0.25">
      <c r="A282" s="76"/>
      <c r="B282" s="76"/>
      <c r="C282" s="76"/>
      <c r="D282" s="76"/>
      <c r="E282" s="365"/>
      <c r="F282" s="365"/>
      <c r="G282" s="365"/>
      <c r="H282" s="365"/>
      <c r="I282" s="365"/>
      <c r="J282" s="365"/>
      <c r="K282" s="365"/>
      <c r="L282" s="365"/>
      <c r="M282" s="365"/>
      <c r="N282" s="365"/>
    </row>
    <row r="283" spans="1:14" x14ac:dyDescent="0.25">
      <c r="A283" s="76"/>
      <c r="B283" s="76"/>
      <c r="C283" s="76"/>
      <c r="D283" s="76"/>
      <c r="E283" s="365"/>
      <c r="F283" s="365"/>
      <c r="G283" s="365"/>
      <c r="H283" s="365"/>
      <c r="I283" s="365"/>
      <c r="J283" s="365"/>
      <c r="K283" s="365"/>
      <c r="L283" s="365"/>
      <c r="M283" s="365"/>
      <c r="N283" s="365"/>
    </row>
    <row r="284" spans="1:14" x14ac:dyDescent="0.25">
      <c r="A284" s="76"/>
      <c r="B284" s="76"/>
      <c r="C284" s="76"/>
      <c r="D284" s="76"/>
      <c r="E284" s="365"/>
      <c r="F284" s="365"/>
      <c r="G284" s="365"/>
      <c r="H284" s="365"/>
      <c r="I284" s="365"/>
      <c r="J284" s="365"/>
      <c r="K284" s="365"/>
      <c r="L284" s="365"/>
      <c r="M284" s="365"/>
      <c r="N284" s="365"/>
    </row>
    <row r="285" spans="1:14" x14ac:dyDescent="0.25">
      <c r="A285" s="76"/>
      <c r="B285" s="76"/>
      <c r="C285" s="76"/>
      <c r="D285" s="76"/>
      <c r="E285" s="365"/>
      <c r="F285" s="365"/>
      <c r="G285" s="365"/>
      <c r="H285" s="365"/>
      <c r="I285" s="365"/>
      <c r="J285" s="365"/>
      <c r="K285" s="365"/>
      <c r="L285" s="365"/>
      <c r="M285" s="365"/>
      <c r="N285" s="365"/>
    </row>
    <row r="286" spans="1:14" x14ac:dyDescent="0.25">
      <c r="A286" s="76"/>
      <c r="B286" s="76"/>
      <c r="C286" s="76"/>
      <c r="D286" s="76"/>
      <c r="E286" s="365"/>
      <c r="F286" s="365"/>
      <c r="G286" s="365"/>
      <c r="H286" s="365"/>
      <c r="I286" s="365"/>
      <c r="J286" s="365"/>
      <c r="K286" s="365"/>
      <c r="L286" s="365"/>
      <c r="M286" s="365"/>
      <c r="N286" s="365"/>
    </row>
    <row r="287" spans="1:14" x14ac:dyDescent="0.25">
      <c r="A287" s="76"/>
      <c r="B287" s="76"/>
      <c r="C287" s="76"/>
      <c r="D287" s="76"/>
      <c r="E287" s="365"/>
      <c r="F287" s="365"/>
      <c r="G287" s="365"/>
      <c r="H287" s="365"/>
      <c r="I287" s="365"/>
      <c r="J287" s="365"/>
      <c r="K287" s="365"/>
      <c r="L287" s="365"/>
      <c r="M287" s="365"/>
      <c r="N287" s="365"/>
    </row>
    <row r="288" spans="1:14" x14ac:dyDescent="0.25">
      <c r="A288" s="76"/>
      <c r="B288" s="76"/>
      <c r="C288" s="76"/>
      <c r="D288" s="76"/>
      <c r="E288" s="365"/>
      <c r="F288" s="365"/>
      <c r="G288" s="365"/>
      <c r="H288" s="365"/>
      <c r="I288" s="365"/>
      <c r="J288" s="365"/>
      <c r="K288" s="365"/>
      <c r="L288" s="365"/>
      <c r="M288" s="365"/>
      <c r="N288" s="365"/>
    </row>
    <row r="289" spans="1:14" x14ac:dyDescent="0.25">
      <c r="A289" s="76"/>
      <c r="B289" s="76"/>
      <c r="C289" s="76"/>
      <c r="D289" s="76"/>
      <c r="E289" s="365"/>
      <c r="F289" s="365"/>
      <c r="G289" s="365"/>
      <c r="H289" s="365"/>
      <c r="I289" s="365"/>
      <c r="J289" s="365"/>
      <c r="K289" s="365"/>
      <c r="L289" s="365"/>
      <c r="M289" s="365"/>
      <c r="N289" s="365"/>
    </row>
    <row r="290" spans="1:14" x14ac:dyDescent="0.25">
      <c r="A290" s="76"/>
      <c r="B290" s="76"/>
      <c r="C290" s="76"/>
      <c r="D290" s="76"/>
      <c r="E290" s="365"/>
      <c r="F290" s="365"/>
      <c r="G290" s="365"/>
      <c r="H290" s="365"/>
      <c r="I290" s="365"/>
      <c r="J290" s="365"/>
      <c r="K290" s="365"/>
      <c r="L290" s="365"/>
      <c r="M290" s="365"/>
      <c r="N290" s="365"/>
    </row>
    <row r="291" spans="1:14" x14ac:dyDescent="0.25">
      <c r="A291" s="76"/>
      <c r="B291" s="76"/>
      <c r="C291" s="76"/>
      <c r="D291" s="76"/>
      <c r="E291" s="365"/>
      <c r="F291" s="365"/>
      <c r="G291" s="365"/>
      <c r="H291" s="365"/>
      <c r="I291" s="365"/>
      <c r="J291" s="365"/>
      <c r="K291" s="365"/>
      <c r="L291" s="365"/>
      <c r="M291" s="365"/>
      <c r="N291" s="365"/>
    </row>
    <row r="292" spans="1:14" x14ac:dyDescent="0.25">
      <c r="A292" s="76"/>
      <c r="B292" s="76"/>
      <c r="C292" s="76"/>
      <c r="D292" s="76"/>
      <c r="E292" s="365"/>
      <c r="F292" s="365"/>
      <c r="G292" s="365"/>
      <c r="H292" s="365"/>
      <c r="I292" s="365"/>
      <c r="J292" s="365"/>
      <c r="K292" s="365"/>
      <c r="L292" s="365"/>
      <c r="M292" s="365"/>
      <c r="N292" s="365"/>
    </row>
    <row r="293" spans="1:14" x14ac:dyDescent="0.25">
      <c r="A293" s="76"/>
      <c r="B293" s="76"/>
      <c r="C293" s="76"/>
      <c r="D293" s="76"/>
      <c r="E293" s="365"/>
      <c r="F293" s="365"/>
      <c r="G293" s="365"/>
      <c r="H293" s="365"/>
      <c r="I293" s="365"/>
      <c r="J293" s="365"/>
      <c r="K293" s="365"/>
      <c r="L293" s="365"/>
      <c r="M293" s="365"/>
      <c r="N293" s="365"/>
    </row>
    <row r="294" spans="1:14" x14ac:dyDescent="0.25">
      <c r="A294" s="76"/>
      <c r="B294" s="76"/>
      <c r="C294" s="76"/>
      <c r="D294" s="76"/>
      <c r="E294" s="365"/>
      <c r="F294" s="365"/>
      <c r="G294" s="365"/>
      <c r="H294" s="365"/>
      <c r="I294" s="365"/>
      <c r="J294" s="365"/>
      <c r="K294" s="365"/>
      <c r="L294" s="365"/>
      <c r="M294" s="365"/>
      <c r="N294" s="365"/>
    </row>
    <row r="295" spans="1:14" x14ac:dyDescent="0.25">
      <c r="A295" s="76"/>
      <c r="B295" s="76"/>
      <c r="C295" s="76"/>
      <c r="D295" s="76"/>
      <c r="E295" s="365"/>
      <c r="F295" s="365"/>
      <c r="G295" s="365"/>
      <c r="H295" s="365"/>
      <c r="I295" s="365"/>
      <c r="J295" s="365"/>
      <c r="K295" s="365"/>
      <c r="L295" s="365"/>
      <c r="M295" s="365"/>
      <c r="N295" s="365"/>
    </row>
    <row r="296" spans="1:14" x14ac:dyDescent="0.25">
      <c r="A296" s="76"/>
      <c r="B296" s="76"/>
      <c r="C296" s="76"/>
      <c r="D296" s="76"/>
      <c r="E296" s="365"/>
      <c r="F296" s="365"/>
      <c r="G296" s="365"/>
      <c r="H296" s="365"/>
      <c r="I296" s="365"/>
      <c r="J296" s="365"/>
      <c r="K296" s="365"/>
      <c r="L296" s="365"/>
      <c r="M296" s="365"/>
      <c r="N296" s="365"/>
    </row>
    <row r="297" spans="1:14" x14ac:dyDescent="0.25">
      <c r="A297" s="76"/>
      <c r="B297" s="76"/>
      <c r="C297" s="76"/>
      <c r="D297" s="76"/>
      <c r="E297" s="365"/>
      <c r="F297" s="365"/>
      <c r="G297" s="365"/>
      <c r="H297" s="365"/>
      <c r="I297" s="365"/>
      <c r="J297" s="365"/>
      <c r="K297" s="365"/>
      <c r="L297" s="365"/>
      <c r="M297" s="365"/>
      <c r="N297" s="365"/>
    </row>
    <row r="298" spans="1:14" x14ac:dyDescent="0.25">
      <c r="A298" s="76"/>
      <c r="B298" s="76"/>
      <c r="C298" s="76"/>
      <c r="D298" s="76"/>
      <c r="E298" s="365"/>
      <c r="F298" s="365"/>
      <c r="G298" s="365"/>
      <c r="H298" s="365"/>
      <c r="I298" s="365"/>
      <c r="J298" s="365"/>
      <c r="K298" s="365"/>
      <c r="L298" s="365"/>
      <c r="M298" s="365"/>
      <c r="N298" s="365"/>
    </row>
    <row r="299" spans="1:14" x14ac:dyDescent="0.25">
      <c r="A299" s="76"/>
      <c r="B299" s="76"/>
      <c r="C299" s="76"/>
      <c r="D299" s="76"/>
      <c r="E299" s="365"/>
      <c r="F299" s="365"/>
      <c r="G299" s="365"/>
      <c r="H299" s="365"/>
      <c r="I299" s="365"/>
      <c r="J299" s="365"/>
      <c r="K299" s="365"/>
      <c r="L299" s="365"/>
      <c r="M299" s="365"/>
      <c r="N299" s="365"/>
    </row>
    <row r="300" spans="1:14" x14ac:dyDescent="0.25">
      <c r="A300" s="76"/>
      <c r="B300" s="76"/>
      <c r="C300" s="76"/>
      <c r="D300" s="76"/>
      <c r="E300" s="365"/>
      <c r="F300" s="365"/>
      <c r="G300" s="365"/>
      <c r="H300" s="365"/>
      <c r="I300" s="365"/>
      <c r="J300" s="365"/>
      <c r="K300" s="365"/>
      <c r="L300" s="365"/>
      <c r="M300" s="365"/>
      <c r="N300" s="365"/>
    </row>
    <row r="301" spans="1:14" x14ac:dyDescent="0.25">
      <c r="A301" s="76"/>
      <c r="B301" s="76"/>
      <c r="C301" s="76"/>
      <c r="D301" s="76"/>
      <c r="E301" s="365"/>
      <c r="F301" s="365"/>
      <c r="G301" s="365"/>
      <c r="H301" s="365"/>
      <c r="I301" s="365"/>
      <c r="J301" s="365"/>
      <c r="K301" s="365"/>
      <c r="L301" s="365"/>
      <c r="M301" s="365"/>
      <c r="N301" s="365"/>
    </row>
    <row r="302" spans="1:14" x14ac:dyDescent="0.25">
      <c r="A302" s="76"/>
      <c r="B302" s="76"/>
      <c r="C302" s="76"/>
      <c r="D302" s="76"/>
      <c r="E302" s="365"/>
      <c r="F302" s="365"/>
      <c r="G302" s="365"/>
      <c r="H302" s="365"/>
      <c r="I302" s="365"/>
      <c r="J302" s="365"/>
      <c r="K302" s="365"/>
      <c r="L302" s="365"/>
      <c r="M302" s="365"/>
      <c r="N302" s="365"/>
    </row>
    <row r="303" spans="1:14" x14ac:dyDescent="0.25">
      <c r="A303" s="76"/>
      <c r="B303" s="76"/>
      <c r="C303" s="76"/>
      <c r="D303" s="76"/>
      <c r="E303" s="365"/>
      <c r="F303" s="365"/>
      <c r="G303" s="365"/>
      <c r="H303" s="365"/>
      <c r="I303" s="365"/>
      <c r="J303" s="365"/>
      <c r="K303" s="365"/>
      <c r="L303" s="365"/>
      <c r="M303" s="365"/>
      <c r="N303" s="365"/>
    </row>
    <row r="304" spans="1:14" x14ac:dyDescent="0.25">
      <c r="A304" s="76"/>
      <c r="B304" s="76"/>
      <c r="C304" s="76"/>
      <c r="D304" s="76"/>
      <c r="E304" s="365"/>
      <c r="F304" s="365"/>
      <c r="G304" s="365"/>
      <c r="H304" s="365"/>
      <c r="I304" s="365"/>
      <c r="J304" s="365"/>
      <c r="K304" s="365"/>
      <c r="L304" s="365"/>
      <c r="M304" s="365"/>
      <c r="N304" s="365"/>
    </row>
    <row r="305" spans="1:14" x14ac:dyDescent="0.25">
      <c r="A305" s="76"/>
      <c r="B305" s="76"/>
      <c r="C305" s="76"/>
      <c r="D305" s="76"/>
      <c r="E305" s="365"/>
      <c r="F305" s="365"/>
      <c r="G305" s="365"/>
      <c r="H305" s="365"/>
      <c r="I305" s="365"/>
      <c r="J305" s="365"/>
      <c r="K305" s="365"/>
      <c r="L305" s="365"/>
      <c r="M305" s="365"/>
      <c r="N305" s="365"/>
    </row>
    <row r="306" spans="1:14" x14ac:dyDescent="0.25">
      <c r="A306" s="76"/>
      <c r="B306" s="76"/>
      <c r="C306" s="76"/>
      <c r="D306" s="76"/>
      <c r="E306" s="365"/>
      <c r="F306" s="365"/>
      <c r="G306" s="365"/>
      <c r="H306" s="365"/>
      <c r="I306" s="365"/>
      <c r="J306" s="365"/>
      <c r="K306" s="365"/>
      <c r="L306" s="365"/>
      <c r="M306" s="365"/>
      <c r="N306" s="365"/>
    </row>
    <row r="307" spans="1:14" x14ac:dyDescent="0.25">
      <c r="A307" s="76"/>
      <c r="B307" s="76"/>
      <c r="C307" s="76"/>
      <c r="D307" s="76"/>
      <c r="E307" s="365"/>
      <c r="F307" s="365"/>
      <c r="G307" s="365"/>
      <c r="H307" s="365"/>
      <c r="I307" s="365"/>
      <c r="J307" s="365"/>
      <c r="K307" s="365"/>
      <c r="L307" s="365"/>
      <c r="M307" s="365"/>
      <c r="N307" s="365"/>
    </row>
    <row r="308" spans="1:14" x14ac:dyDescent="0.25">
      <c r="A308" s="76"/>
      <c r="B308" s="76"/>
      <c r="C308" s="76"/>
      <c r="D308" s="76"/>
      <c r="E308" s="365"/>
      <c r="F308" s="365"/>
      <c r="G308" s="365"/>
      <c r="H308" s="365"/>
      <c r="I308" s="365"/>
      <c r="J308" s="365"/>
      <c r="K308" s="365"/>
      <c r="L308" s="365"/>
      <c r="M308" s="365"/>
      <c r="N308" s="365"/>
    </row>
    <row r="309" spans="1:14" x14ac:dyDescent="0.25">
      <c r="A309" s="76"/>
      <c r="B309" s="76"/>
      <c r="C309" s="76"/>
      <c r="D309" s="76"/>
      <c r="E309" s="365"/>
      <c r="F309" s="365"/>
      <c r="G309" s="365"/>
      <c r="H309" s="365"/>
      <c r="I309" s="365"/>
      <c r="J309" s="365"/>
      <c r="K309" s="365"/>
      <c r="L309" s="365"/>
      <c r="M309" s="365"/>
      <c r="N309" s="365"/>
    </row>
    <row r="310" spans="1:14" x14ac:dyDescent="0.25">
      <c r="A310" s="76"/>
      <c r="B310" s="76"/>
      <c r="C310" s="76"/>
      <c r="D310" s="76"/>
      <c r="E310" s="365"/>
      <c r="F310" s="365"/>
      <c r="G310" s="365"/>
      <c r="H310" s="365"/>
      <c r="I310" s="365"/>
      <c r="J310" s="365"/>
      <c r="K310" s="365"/>
      <c r="L310" s="365"/>
      <c r="M310" s="365"/>
      <c r="N310" s="365"/>
    </row>
    <row r="311" spans="1:14" x14ac:dyDescent="0.25">
      <c r="A311" s="76"/>
      <c r="B311" s="76"/>
      <c r="C311" s="76"/>
      <c r="D311" s="76"/>
      <c r="E311" s="365"/>
      <c r="F311" s="365"/>
      <c r="G311" s="365"/>
      <c r="H311" s="365"/>
      <c r="I311" s="365"/>
      <c r="J311" s="365"/>
      <c r="K311" s="365"/>
      <c r="L311" s="365"/>
      <c r="M311" s="365"/>
      <c r="N311" s="365"/>
    </row>
    <row r="312" spans="1:14" x14ac:dyDescent="0.25">
      <c r="A312" s="76"/>
      <c r="B312" s="76"/>
      <c r="C312" s="76"/>
      <c r="D312" s="76"/>
      <c r="E312" s="365"/>
      <c r="F312" s="365"/>
      <c r="G312" s="365"/>
      <c r="H312" s="365"/>
      <c r="I312" s="365"/>
      <c r="J312" s="365"/>
      <c r="K312" s="365"/>
      <c r="L312" s="365"/>
      <c r="M312" s="365"/>
      <c r="N312" s="365"/>
    </row>
    <row r="313" spans="1:14" x14ac:dyDescent="0.25">
      <c r="A313" s="76"/>
      <c r="B313" s="76"/>
      <c r="C313" s="76"/>
      <c r="D313" s="76"/>
      <c r="E313" s="365"/>
      <c r="F313" s="365"/>
      <c r="G313" s="365"/>
      <c r="H313" s="365"/>
      <c r="I313" s="365"/>
      <c r="J313" s="365"/>
      <c r="K313" s="365"/>
      <c r="L313" s="365"/>
      <c r="M313" s="365"/>
      <c r="N313" s="365"/>
    </row>
    <row r="314" spans="1:14" x14ac:dyDescent="0.25">
      <c r="A314" s="76"/>
      <c r="B314" s="76"/>
      <c r="C314" s="76"/>
      <c r="D314" s="76"/>
      <c r="E314" s="365"/>
      <c r="F314" s="365"/>
      <c r="G314" s="365"/>
      <c r="H314" s="365"/>
      <c r="I314" s="365"/>
      <c r="J314" s="365"/>
      <c r="K314" s="365"/>
      <c r="L314" s="365"/>
      <c r="M314" s="365"/>
      <c r="N314" s="365"/>
    </row>
    <row r="315" spans="1:14" x14ac:dyDescent="0.25">
      <c r="A315" s="76"/>
      <c r="B315" s="76"/>
      <c r="C315" s="76"/>
      <c r="D315" s="76"/>
      <c r="E315" s="365"/>
      <c r="F315" s="365"/>
      <c r="G315" s="365"/>
      <c r="H315" s="365"/>
      <c r="I315" s="365"/>
      <c r="J315" s="365"/>
      <c r="K315" s="365"/>
      <c r="L315" s="365"/>
      <c r="M315" s="365"/>
      <c r="N315" s="365"/>
    </row>
    <row r="316" spans="1:14" x14ac:dyDescent="0.25">
      <c r="A316" s="76"/>
      <c r="B316" s="76"/>
      <c r="C316" s="76"/>
      <c r="D316" s="76"/>
      <c r="E316" s="365"/>
      <c r="F316" s="365"/>
      <c r="G316" s="365"/>
      <c r="H316" s="365"/>
      <c r="I316" s="365"/>
      <c r="J316" s="365"/>
      <c r="K316" s="365"/>
      <c r="L316" s="365"/>
      <c r="M316" s="365"/>
      <c r="N316" s="365"/>
    </row>
    <row r="317" spans="1:14" x14ac:dyDescent="0.25">
      <c r="A317" s="76"/>
      <c r="B317" s="76"/>
      <c r="C317" s="76"/>
      <c r="D317" s="76"/>
      <c r="E317" s="365"/>
      <c r="F317" s="365"/>
      <c r="G317" s="365"/>
      <c r="H317" s="365"/>
      <c r="I317" s="365"/>
      <c r="J317" s="365"/>
      <c r="K317" s="365"/>
      <c r="L317" s="365"/>
      <c r="M317" s="365"/>
      <c r="N317" s="365"/>
    </row>
    <row r="318" spans="1:14" x14ac:dyDescent="0.25">
      <c r="A318" s="76"/>
      <c r="B318" s="76"/>
      <c r="C318" s="76"/>
      <c r="D318" s="76"/>
      <c r="E318" s="365"/>
      <c r="F318" s="365"/>
      <c r="G318" s="365"/>
      <c r="H318" s="365"/>
      <c r="I318" s="365"/>
      <c r="J318" s="365"/>
      <c r="K318" s="365"/>
      <c r="L318" s="365"/>
      <c r="M318" s="365"/>
      <c r="N318" s="365"/>
    </row>
    <row r="319" spans="1:14" x14ac:dyDescent="0.25">
      <c r="A319" s="76"/>
      <c r="B319" s="76"/>
      <c r="C319" s="76"/>
      <c r="D319" s="76"/>
      <c r="E319" s="365"/>
      <c r="F319" s="365"/>
      <c r="G319" s="365"/>
      <c r="H319" s="365"/>
      <c r="I319" s="365"/>
      <c r="J319" s="365"/>
      <c r="K319" s="365"/>
      <c r="L319" s="365"/>
      <c r="M319" s="365"/>
      <c r="N319" s="365"/>
    </row>
    <row r="320" spans="1:14" x14ac:dyDescent="0.25">
      <c r="A320" s="76"/>
      <c r="B320" s="76"/>
      <c r="C320" s="76"/>
      <c r="D320" s="76"/>
      <c r="E320" s="365"/>
      <c r="F320" s="365"/>
      <c r="G320" s="365"/>
      <c r="H320" s="365"/>
      <c r="I320" s="365"/>
      <c r="J320" s="365"/>
      <c r="K320" s="365"/>
      <c r="L320" s="365"/>
      <c r="M320" s="365"/>
      <c r="N320" s="365"/>
    </row>
    <row r="321" spans="1:14" x14ac:dyDescent="0.25">
      <c r="A321" s="76"/>
      <c r="B321" s="76"/>
      <c r="C321" s="76"/>
      <c r="D321" s="76"/>
      <c r="E321" s="365"/>
      <c r="F321" s="365"/>
      <c r="G321" s="365"/>
      <c r="H321" s="365"/>
      <c r="I321" s="365"/>
      <c r="J321" s="365"/>
      <c r="K321" s="365"/>
      <c r="L321" s="365"/>
      <c r="M321" s="365"/>
      <c r="N321" s="365"/>
    </row>
    <row r="322" spans="1:14" x14ac:dyDescent="0.25">
      <c r="A322" s="76"/>
      <c r="B322" s="76"/>
      <c r="C322" s="76"/>
      <c r="D322" s="76"/>
      <c r="E322" s="365"/>
      <c r="F322" s="365"/>
      <c r="G322" s="365"/>
      <c r="H322" s="365"/>
      <c r="I322" s="365"/>
      <c r="J322" s="365"/>
      <c r="K322" s="365"/>
      <c r="L322" s="365"/>
      <c r="M322" s="365"/>
      <c r="N322" s="365"/>
    </row>
    <row r="323" spans="1:14" x14ac:dyDescent="0.25">
      <c r="A323" s="365"/>
      <c r="B323" s="365"/>
      <c r="C323" s="365"/>
      <c r="D323" s="365"/>
      <c r="E323" s="365"/>
      <c r="F323" s="365"/>
      <c r="G323" s="365"/>
      <c r="H323" s="365"/>
      <c r="I323" s="365"/>
      <c r="J323" s="365"/>
      <c r="K323" s="365"/>
      <c r="L323" s="365"/>
      <c r="M323" s="365"/>
      <c r="N323" s="365"/>
    </row>
    <row r="324" spans="1:14" x14ac:dyDescent="0.25">
      <c r="A324" s="365"/>
      <c r="B324" s="365"/>
      <c r="C324" s="365"/>
      <c r="D324" s="365"/>
      <c r="E324" s="365"/>
      <c r="F324" s="365"/>
      <c r="G324" s="365"/>
      <c r="H324" s="365"/>
      <c r="I324" s="365"/>
      <c r="J324" s="365"/>
      <c r="K324" s="365"/>
      <c r="L324" s="365"/>
      <c r="M324" s="365"/>
      <c r="N324" s="365"/>
    </row>
    <row r="325" spans="1:14" x14ac:dyDescent="0.25">
      <c r="A325" s="365"/>
      <c r="B325" s="365"/>
      <c r="C325" s="365"/>
      <c r="D325" s="365"/>
      <c r="E325" s="365"/>
      <c r="F325" s="365"/>
      <c r="G325" s="365"/>
      <c r="H325" s="365"/>
      <c r="I325" s="365"/>
      <c r="J325" s="365"/>
      <c r="K325" s="365"/>
      <c r="L325" s="365"/>
      <c r="M325" s="365"/>
      <c r="N325" s="365"/>
    </row>
  </sheetData>
  <mergeCells count="78">
    <mergeCell ref="A132:C132"/>
    <mergeCell ref="A121:D121"/>
    <mergeCell ref="A122:D122"/>
    <mergeCell ref="A123:D123"/>
    <mergeCell ref="A124:D124"/>
    <mergeCell ref="B125:C125"/>
    <mergeCell ref="B126:C126"/>
    <mergeCell ref="B127:C127"/>
    <mergeCell ref="B128:C128"/>
    <mergeCell ref="B129:C129"/>
    <mergeCell ref="A130:C130"/>
    <mergeCell ref="B131:C131"/>
    <mergeCell ref="A120:D120"/>
    <mergeCell ref="B102:C102"/>
    <mergeCell ref="B103:C103"/>
    <mergeCell ref="B104:C104"/>
    <mergeCell ref="B105:C105"/>
    <mergeCell ref="A106:D106"/>
    <mergeCell ref="A107:D107"/>
    <mergeCell ref="A108:D108"/>
    <mergeCell ref="B109:D109"/>
    <mergeCell ref="A113:B113"/>
    <mergeCell ref="A118:B118"/>
    <mergeCell ref="A119:C119"/>
    <mergeCell ref="B101:C101"/>
    <mergeCell ref="B75:C75"/>
    <mergeCell ref="A76:C76"/>
    <mergeCell ref="A77:D77"/>
    <mergeCell ref="A85:B85"/>
    <mergeCell ref="A86:D86"/>
    <mergeCell ref="A88:D88"/>
    <mergeCell ref="A89:D89"/>
    <mergeCell ref="A90:D90"/>
    <mergeCell ref="A98:B98"/>
    <mergeCell ref="A99:D99"/>
    <mergeCell ref="B100:C100"/>
    <mergeCell ref="B74:C74"/>
    <mergeCell ref="A52:D52"/>
    <mergeCell ref="A53:D53"/>
    <mergeCell ref="A54:D54"/>
    <mergeCell ref="A66:B66"/>
    <mergeCell ref="A67:D67"/>
    <mergeCell ref="A68:D68"/>
    <mergeCell ref="A69:D69"/>
    <mergeCell ref="A70:D70"/>
    <mergeCell ref="A71:D71"/>
    <mergeCell ref="B72:C72"/>
    <mergeCell ref="B73:C73"/>
    <mergeCell ref="A51:D51"/>
    <mergeCell ref="A26:D26"/>
    <mergeCell ref="A27:D27"/>
    <mergeCell ref="A28:D28"/>
    <mergeCell ref="A34:B34"/>
    <mergeCell ref="A35:D35"/>
    <mergeCell ref="A36:D36"/>
    <mergeCell ref="A37:D37"/>
    <mergeCell ref="A38:D38"/>
    <mergeCell ref="A39:D39"/>
    <mergeCell ref="A49:B49"/>
    <mergeCell ref="A50:D50"/>
    <mergeCell ref="B25:C25"/>
    <mergeCell ref="A6:D6"/>
    <mergeCell ref="B7:C7"/>
    <mergeCell ref="B8:C8"/>
    <mergeCell ref="B9:C9"/>
    <mergeCell ref="B10:C10"/>
    <mergeCell ref="B11:C11"/>
    <mergeCell ref="B12:C12"/>
    <mergeCell ref="A13:D13"/>
    <mergeCell ref="A14:D14"/>
    <mergeCell ref="A15:D15"/>
    <mergeCell ref="A16:D16"/>
    <mergeCell ref="A5:D5"/>
    <mergeCell ref="A1:D1"/>
    <mergeCell ref="A2:D2"/>
    <mergeCell ref="A3:D3"/>
    <mergeCell ref="A4:B4"/>
    <mergeCell ref="C4:D4"/>
  </mergeCells>
  <printOptions horizontalCentered="1"/>
  <pageMargins left="0.43307086614173229" right="0.43307086614173229" top="0.9055118110236221" bottom="0.70866141732283472" header="0.31496062992125984" footer="0.31496062992125984"/>
  <pageSetup paperSize="9" scale="83" fitToHeight="0" orientation="portrait" r:id="rId1"/>
  <headerFooter alignWithMargins="0"/>
  <rowBreaks count="1" manualBreakCount="1">
    <brk id="50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25"/>
  <sheetViews>
    <sheetView topLeftCell="A97" zoomScaleNormal="100" zoomScaleSheetLayoutView="100" workbookViewId="0">
      <selection activeCell="A97" sqref="A1:XFD1048576"/>
    </sheetView>
  </sheetViews>
  <sheetFormatPr defaultColWidth="9.140625" defaultRowHeight="15" x14ac:dyDescent="0.25"/>
  <cols>
    <col min="1" max="1" width="15.28515625" style="25" customWidth="1"/>
    <col min="2" max="2" width="56.85546875" style="25" customWidth="1"/>
    <col min="3" max="3" width="13.5703125" style="25" customWidth="1"/>
    <col min="4" max="4" width="26.85546875" style="25" customWidth="1"/>
    <col min="5" max="5" width="43.5703125" style="25" bestFit="1" customWidth="1"/>
    <col min="6" max="6" width="25.85546875" style="25" bestFit="1" customWidth="1"/>
    <col min="7" max="7" width="112.42578125" style="25" customWidth="1"/>
    <col min="8" max="8" width="9.140625" style="25"/>
    <col min="9" max="9" width="16.140625" style="25" bestFit="1" customWidth="1"/>
    <col min="10" max="16384" width="9.140625" style="25"/>
  </cols>
  <sheetData>
    <row r="1" spans="1:14" ht="15" customHeight="1" x14ac:dyDescent="0.25">
      <c r="A1" s="620" t="s">
        <v>586</v>
      </c>
      <c r="B1" s="620"/>
      <c r="C1" s="620"/>
      <c r="D1" s="620"/>
      <c r="E1" s="28"/>
      <c r="F1" s="40"/>
      <c r="G1" s="40"/>
      <c r="H1" s="40"/>
      <c r="I1" s="40"/>
      <c r="J1" s="1"/>
      <c r="K1" s="1"/>
      <c r="L1" s="1"/>
      <c r="M1" s="1"/>
      <c r="N1" s="1"/>
    </row>
    <row r="2" spans="1:14" ht="15" customHeight="1" thickBot="1" x14ac:dyDescent="0.3">
      <c r="A2" s="620" t="s">
        <v>582</v>
      </c>
      <c r="B2" s="620"/>
      <c r="C2" s="620"/>
      <c r="D2" s="620"/>
      <c r="E2" s="40"/>
      <c r="F2" s="40"/>
      <c r="G2" s="40"/>
      <c r="H2" s="40"/>
      <c r="I2" s="40"/>
      <c r="J2" s="1"/>
      <c r="K2" s="1"/>
      <c r="L2" s="1"/>
      <c r="M2" s="1"/>
      <c r="N2" s="1"/>
    </row>
    <row r="3" spans="1:14" ht="21.75" customHeight="1" x14ac:dyDescent="0.25">
      <c r="A3" s="621" t="s">
        <v>94</v>
      </c>
      <c r="B3" s="622"/>
      <c r="C3" s="622"/>
      <c r="D3" s="623"/>
      <c r="E3" s="1"/>
      <c r="F3" s="1"/>
      <c r="G3" s="1"/>
      <c r="H3" s="1"/>
      <c r="I3" s="1"/>
      <c r="J3" s="1"/>
      <c r="K3" s="1"/>
      <c r="L3" s="1"/>
      <c r="M3" s="1"/>
      <c r="N3" s="1"/>
    </row>
    <row r="4" spans="1:14" x14ac:dyDescent="0.25">
      <c r="A4" s="624" t="s">
        <v>365</v>
      </c>
      <c r="B4" s="625"/>
      <c r="C4" s="626" t="s">
        <v>366</v>
      </c>
      <c r="D4" s="625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4" s="337" customFormat="1" x14ac:dyDescent="0.25">
      <c r="A5" s="618" t="s">
        <v>316</v>
      </c>
      <c r="B5" s="590"/>
      <c r="C5" s="590"/>
      <c r="D5" s="619"/>
      <c r="E5" s="255"/>
      <c r="F5" s="255"/>
      <c r="G5" s="255"/>
      <c r="H5" s="255"/>
      <c r="I5" s="255"/>
      <c r="J5" s="255"/>
      <c r="K5" s="255"/>
      <c r="L5" s="255"/>
      <c r="M5" s="255"/>
      <c r="N5" s="255"/>
    </row>
    <row r="6" spans="1:14" s="74" customFormat="1" ht="15.75" x14ac:dyDescent="0.25">
      <c r="A6" s="606" t="s">
        <v>317</v>
      </c>
      <c r="B6" s="607"/>
      <c r="C6" s="607"/>
      <c r="D6" s="608"/>
      <c r="E6" s="75"/>
      <c r="F6" s="75"/>
      <c r="G6" s="75"/>
      <c r="H6" s="75"/>
      <c r="I6" s="75"/>
      <c r="J6" s="75"/>
      <c r="K6" s="75"/>
      <c r="L6" s="75"/>
      <c r="M6" s="75"/>
      <c r="N6" s="75"/>
    </row>
    <row r="7" spans="1:14" s="74" customFormat="1" x14ac:dyDescent="0.25">
      <c r="A7" s="105">
        <v>1</v>
      </c>
      <c r="B7" s="609" t="s">
        <v>318</v>
      </c>
      <c r="C7" s="609"/>
      <c r="D7" s="127" t="s">
        <v>319</v>
      </c>
      <c r="E7" s="75"/>
      <c r="F7" s="75"/>
      <c r="G7" s="75"/>
      <c r="H7" s="75"/>
      <c r="I7" s="75"/>
      <c r="J7" s="75"/>
      <c r="K7" s="75"/>
      <c r="L7" s="75"/>
      <c r="M7" s="75"/>
      <c r="N7" s="75"/>
    </row>
    <row r="8" spans="1:14" s="74" customFormat="1" x14ac:dyDescent="0.25">
      <c r="A8" s="105">
        <v>2</v>
      </c>
      <c r="B8" s="609" t="s">
        <v>320</v>
      </c>
      <c r="C8" s="609"/>
      <c r="D8" s="103" t="s">
        <v>321</v>
      </c>
      <c r="E8" s="75"/>
      <c r="F8" s="75"/>
      <c r="G8" s="75"/>
      <c r="H8" s="75"/>
      <c r="I8" s="75"/>
      <c r="J8" s="75"/>
      <c r="K8" s="75"/>
      <c r="L8" s="75"/>
      <c r="M8" s="75"/>
      <c r="N8" s="75"/>
    </row>
    <row r="9" spans="1:14" s="74" customFormat="1" x14ac:dyDescent="0.25">
      <c r="A9" s="105">
        <v>3</v>
      </c>
      <c r="B9" s="610" t="s">
        <v>18</v>
      </c>
      <c r="C9" s="610"/>
      <c r="D9" s="507">
        <v>0</v>
      </c>
      <c r="E9" s="75"/>
      <c r="F9" s="75"/>
      <c r="G9" s="75"/>
      <c r="H9" s="75"/>
      <c r="I9" s="75"/>
      <c r="J9" s="75"/>
      <c r="K9" s="75"/>
      <c r="L9" s="75"/>
      <c r="M9" s="75"/>
      <c r="N9" s="75"/>
    </row>
    <row r="10" spans="1:14" s="74" customFormat="1" x14ac:dyDescent="0.25">
      <c r="A10" s="105">
        <v>4</v>
      </c>
      <c r="B10" s="610" t="s">
        <v>322</v>
      </c>
      <c r="C10" s="610"/>
      <c r="D10" s="269" t="s">
        <v>107</v>
      </c>
      <c r="E10" s="75"/>
      <c r="F10" s="75"/>
      <c r="G10" s="75"/>
      <c r="H10" s="75"/>
      <c r="I10" s="75"/>
      <c r="J10" s="75"/>
      <c r="K10" s="75"/>
      <c r="L10" s="75"/>
      <c r="M10" s="75"/>
      <c r="N10" s="75"/>
    </row>
    <row r="11" spans="1:14" s="74" customFormat="1" x14ac:dyDescent="0.25">
      <c r="A11" s="105">
        <v>5</v>
      </c>
      <c r="B11" s="611" t="s">
        <v>323</v>
      </c>
      <c r="C11" s="611"/>
      <c r="D11" s="269" t="s">
        <v>393</v>
      </c>
      <c r="E11" s="75"/>
      <c r="F11" s="75"/>
      <c r="G11" s="75"/>
      <c r="H11" s="75"/>
      <c r="I11" s="75"/>
      <c r="J11" s="75"/>
      <c r="K11" s="75"/>
      <c r="L11" s="75"/>
      <c r="M11" s="75"/>
      <c r="N11" s="75"/>
    </row>
    <row r="12" spans="1:14" s="74" customFormat="1" x14ac:dyDescent="0.25">
      <c r="A12" s="105">
        <v>6</v>
      </c>
      <c r="B12" s="566" t="s">
        <v>324</v>
      </c>
      <c r="C12" s="566"/>
      <c r="D12" s="128">
        <v>44927</v>
      </c>
      <c r="E12" s="75"/>
      <c r="F12" s="75"/>
      <c r="G12" s="75"/>
      <c r="H12" s="75"/>
      <c r="I12" s="75"/>
      <c r="J12" s="75"/>
      <c r="K12" s="75"/>
      <c r="L12" s="75"/>
      <c r="M12" s="75"/>
      <c r="N12" s="75"/>
    </row>
    <row r="13" spans="1:14" s="74" customFormat="1" x14ac:dyDescent="0.25">
      <c r="A13" s="612"/>
      <c r="B13" s="613"/>
      <c r="C13" s="613"/>
      <c r="D13" s="614"/>
      <c r="E13" s="75"/>
      <c r="F13" s="75"/>
      <c r="G13" s="75"/>
      <c r="H13" s="75"/>
      <c r="I13" s="75"/>
      <c r="J13" s="75"/>
      <c r="K13" s="75"/>
      <c r="L13" s="75"/>
      <c r="M13" s="75"/>
      <c r="N13" s="75"/>
    </row>
    <row r="14" spans="1:14" s="74" customFormat="1" x14ac:dyDescent="0.25">
      <c r="A14" s="556" t="s">
        <v>325</v>
      </c>
      <c r="B14" s="557"/>
      <c r="C14" s="557"/>
      <c r="D14" s="558"/>
      <c r="E14" s="75"/>
      <c r="F14" s="75"/>
      <c r="G14" s="75"/>
      <c r="H14" s="75"/>
      <c r="I14" s="75"/>
      <c r="J14" s="75"/>
      <c r="K14" s="75"/>
      <c r="L14" s="75"/>
      <c r="M14" s="75"/>
      <c r="N14" s="75"/>
    </row>
    <row r="15" spans="1:14" s="74" customFormat="1" x14ac:dyDescent="0.25">
      <c r="A15" s="556" t="s">
        <v>326</v>
      </c>
      <c r="B15" s="557"/>
      <c r="C15" s="557"/>
      <c r="D15" s="558"/>
      <c r="E15" s="75"/>
      <c r="F15" s="75"/>
      <c r="G15" s="75"/>
      <c r="H15" s="75"/>
      <c r="I15" s="75"/>
      <c r="J15" s="75"/>
      <c r="K15" s="75"/>
      <c r="L15" s="75"/>
      <c r="M15" s="75"/>
      <c r="N15" s="75"/>
    </row>
    <row r="16" spans="1:14" s="74" customFormat="1" x14ac:dyDescent="0.25">
      <c r="A16" s="615"/>
      <c r="B16" s="616"/>
      <c r="C16" s="616"/>
      <c r="D16" s="617"/>
      <c r="E16" s="75"/>
      <c r="F16" s="75"/>
      <c r="G16" s="75"/>
      <c r="H16" s="75"/>
      <c r="I16" s="75"/>
      <c r="J16" s="75"/>
      <c r="K16" s="75"/>
      <c r="L16" s="75"/>
      <c r="M16" s="75"/>
      <c r="N16" s="75"/>
    </row>
    <row r="17" spans="1:14" x14ac:dyDescent="0.25">
      <c r="A17" s="95" t="s">
        <v>31</v>
      </c>
      <c r="B17" s="100" t="s">
        <v>24</v>
      </c>
      <c r="C17" s="94" t="s">
        <v>4</v>
      </c>
      <c r="D17" s="97" t="s">
        <v>5</v>
      </c>
      <c r="E17" s="1"/>
      <c r="F17" s="3"/>
      <c r="G17" s="1"/>
      <c r="H17" s="1"/>
      <c r="I17" s="1"/>
      <c r="J17" s="1"/>
      <c r="K17" s="1"/>
      <c r="L17" s="1"/>
      <c r="M17" s="1"/>
      <c r="N17" s="1"/>
    </row>
    <row r="18" spans="1:14" x14ac:dyDescent="0.25">
      <c r="A18" s="105" t="s">
        <v>0</v>
      </c>
      <c r="B18" s="106" t="s">
        <v>40</v>
      </c>
      <c r="C18" s="107">
        <v>1</v>
      </c>
      <c r="D18" s="108">
        <f>D9</f>
        <v>0</v>
      </c>
      <c r="E18" s="1"/>
      <c r="F18" s="1"/>
      <c r="G18" s="1"/>
      <c r="H18" s="1"/>
      <c r="I18" s="1"/>
      <c r="J18" s="1"/>
      <c r="K18" s="1"/>
      <c r="L18" s="1"/>
      <c r="M18" s="1"/>
      <c r="N18" s="1"/>
    </row>
    <row r="19" spans="1:14" x14ac:dyDescent="0.25">
      <c r="A19" s="105" t="s">
        <v>1</v>
      </c>
      <c r="B19" s="106" t="s">
        <v>41</v>
      </c>
      <c r="C19" s="109">
        <v>0</v>
      </c>
      <c r="D19" s="108">
        <v>0</v>
      </c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4" x14ac:dyDescent="0.25">
      <c r="A20" s="105" t="s">
        <v>2</v>
      </c>
      <c r="B20" s="106" t="s">
        <v>42</v>
      </c>
      <c r="C20" s="109">
        <v>0</v>
      </c>
      <c r="D20" s="108">
        <v>0</v>
      </c>
      <c r="E20" s="1"/>
      <c r="F20" s="1"/>
      <c r="G20" s="1"/>
      <c r="H20" s="1"/>
      <c r="I20" s="1"/>
      <c r="J20" s="1"/>
      <c r="K20" s="1"/>
      <c r="L20" s="1"/>
      <c r="M20" s="1"/>
      <c r="N20" s="1"/>
    </row>
    <row r="21" spans="1:14" x14ac:dyDescent="0.25">
      <c r="A21" s="105" t="s">
        <v>3</v>
      </c>
      <c r="B21" s="115" t="s">
        <v>43</v>
      </c>
      <c r="C21" s="109">
        <v>0</v>
      </c>
      <c r="D21" s="108">
        <v>0</v>
      </c>
      <c r="E21" s="1"/>
      <c r="F21" s="3"/>
      <c r="G21" s="1"/>
      <c r="H21" s="1"/>
      <c r="I21" s="1"/>
      <c r="J21" s="1"/>
      <c r="K21" s="1"/>
      <c r="L21" s="1"/>
      <c r="M21" s="1"/>
      <c r="N21" s="1"/>
    </row>
    <row r="22" spans="1:14" x14ac:dyDescent="0.25">
      <c r="A22" s="105" t="s">
        <v>7</v>
      </c>
      <c r="B22" s="106" t="s">
        <v>21</v>
      </c>
      <c r="C22" s="109">
        <v>0</v>
      </c>
      <c r="D22" s="108">
        <v>0</v>
      </c>
      <c r="E22" s="1"/>
      <c r="F22" s="1"/>
      <c r="G22" s="1"/>
      <c r="H22" s="1"/>
      <c r="I22" s="1"/>
      <c r="J22" s="1"/>
      <c r="K22" s="1"/>
      <c r="L22" s="1"/>
      <c r="M22" s="1"/>
      <c r="N22" s="1"/>
    </row>
    <row r="23" spans="1:14" x14ac:dyDescent="0.25">
      <c r="A23" s="105" t="s">
        <v>8</v>
      </c>
      <c r="B23" s="106" t="s">
        <v>22</v>
      </c>
      <c r="C23" s="109">
        <v>0</v>
      </c>
      <c r="D23" s="108">
        <v>0</v>
      </c>
      <c r="E23" s="1"/>
      <c r="F23" s="1"/>
      <c r="G23" s="1"/>
      <c r="H23" s="1"/>
      <c r="I23" s="1"/>
      <c r="J23" s="1"/>
      <c r="K23" s="1"/>
      <c r="L23" s="1"/>
      <c r="M23" s="1"/>
      <c r="N23" s="1"/>
    </row>
    <row r="24" spans="1:14" x14ac:dyDescent="0.25">
      <c r="A24" s="105" t="s">
        <v>19</v>
      </c>
      <c r="B24" s="106" t="s">
        <v>23</v>
      </c>
      <c r="C24" s="109">
        <v>0</v>
      </c>
      <c r="D24" s="108">
        <v>0</v>
      </c>
      <c r="E24" s="1"/>
      <c r="F24" s="1"/>
      <c r="G24" s="1"/>
      <c r="H24" s="1"/>
      <c r="I24" s="1"/>
      <c r="J24" s="1"/>
      <c r="K24" s="1"/>
      <c r="L24" s="1"/>
      <c r="M24" s="1"/>
      <c r="N24" s="1"/>
    </row>
    <row r="25" spans="1:14" x14ac:dyDescent="0.25">
      <c r="A25" s="85"/>
      <c r="B25" s="605" t="s">
        <v>6</v>
      </c>
      <c r="C25" s="605"/>
      <c r="D25" s="82">
        <f>SUM(D18:D24)</f>
        <v>0</v>
      </c>
      <c r="E25" s="1"/>
      <c r="F25" s="1"/>
      <c r="G25" s="1"/>
      <c r="H25" s="1"/>
      <c r="I25" s="1"/>
      <c r="J25" s="1"/>
      <c r="K25" s="1"/>
      <c r="L25" s="1"/>
      <c r="M25" s="1"/>
      <c r="N25" s="1"/>
    </row>
    <row r="26" spans="1:14" x14ac:dyDescent="0.25">
      <c r="A26" s="591"/>
      <c r="B26" s="592"/>
      <c r="C26" s="592"/>
      <c r="D26" s="593"/>
      <c r="E26" s="1"/>
      <c r="F26" s="1"/>
      <c r="G26" s="1"/>
      <c r="H26" s="1"/>
      <c r="I26" s="1"/>
      <c r="J26" s="1"/>
      <c r="K26" s="1"/>
      <c r="L26" s="1"/>
      <c r="M26" s="1"/>
      <c r="N26" s="1"/>
    </row>
    <row r="27" spans="1:14" ht="27.75" customHeight="1" x14ac:dyDescent="0.25">
      <c r="A27" s="556" t="s">
        <v>116</v>
      </c>
      <c r="B27" s="595"/>
      <c r="C27" s="595"/>
      <c r="D27" s="596"/>
      <c r="E27" s="1"/>
      <c r="F27" s="1"/>
      <c r="G27" s="1"/>
      <c r="H27" s="1"/>
      <c r="I27" s="1"/>
      <c r="J27" s="1"/>
      <c r="K27" s="1"/>
      <c r="L27" s="1"/>
      <c r="M27" s="1"/>
      <c r="N27" s="1"/>
    </row>
    <row r="28" spans="1:14" x14ac:dyDescent="0.25">
      <c r="A28" s="591"/>
      <c r="B28" s="592"/>
      <c r="C28" s="592"/>
      <c r="D28" s="593"/>
      <c r="E28" s="1"/>
      <c r="F28" s="1"/>
      <c r="G28" s="1"/>
      <c r="H28" s="1"/>
      <c r="I28" s="1"/>
      <c r="J28" s="1"/>
      <c r="K28" s="1"/>
      <c r="L28" s="1"/>
      <c r="M28" s="1"/>
      <c r="N28" s="1"/>
    </row>
    <row r="29" spans="1:14" x14ac:dyDescent="0.25">
      <c r="A29" s="95" t="s">
        <v>32</v>
      </c>
      <c r="B29" s="92" t="s">
        <v>59</v>
      </c>
      <c r="C29" s="91"/>
      <c r="D29" s="104"/>
      <c r="E29" s="1"/>
      <c r="F29" s="1"/>
      <c r="G29" s="1"/>
      <c r="H29" s="1"/>
      <c r="I29" s="1"/>
      <c r="J29" s="1"/>
      <c r="K29" s="1"/>
      <c r="L29" s="1"/>
      <c r="M29" s="1"/>
      <c r="N29" s="1"/>
    </row>
    <row r="30" spans="1:14" x14ac:dyDescent="0.25">
      <c r="A30" s="95" t="s">
        <v>60</v>
      </c>
      <c r="B30" s="369" t="s">
        <v>368</v>
      </c>
      <c r="C30" s="94" t="s">
        <v>4</v>
      </c>
      <c r="D30" s="97" t="s">
        <v>16</v>
      </c>
      <c r="E30" s="1"/>
      <c r="F30" s="1"/>
      <c r="G30" s="1"/>
      <c r="H30" s="1"/>
      <c r="I30" s="1"/>
      <c r="J30" s="1"/>
      <c r="K30" s="1"/>
      <c r="L30" s="1"/>
      <c r="M30" s="1"/>
      <c r="N30" s="1"/>
    </row>
    <row r="31" spans="1:14" x14ac:dyDescent="0.25">
      <c r="A31" s="113" t="s">
        <v>0</v>
      </c>
      <c r="B31" s="111" t="s">
        <v>39</v>
      </c>
      <c r="C31" s="285">
        <v>8.3299999999999999E-2</v>
      </c>
      <c r="D31" s="112">
        <f>C31*$D$18</f>
        <v>0</v>
      </c>
      <c r="E31" s="1"/>
      <c r="F31" s="1"/>
      <c r="G31" s="1"/>
      <c r="H31" s="1"/>
      <c r="I31" s="1"/>
      <c r="J31" s="1"/>
      <c r="K31" s="1"/>
      <c r="L31" s="1"/>
      <c r="M31" s="1"/>
      <c r="N31" s="1"/>
    </row>
    <row r="32" spans="1:14" x14ac:dyDescent="0.25">
      <c r="A32" s="113" t="s">
        <v>1</v>
      </c>
      <c r="B32" s="111" t="s">
        <v>84</v>
      </c>
      <c r="C32" s="285">
        <v>8.3299999999999999E-2</v>
      </c>
      <c r="D32" s="112">
        <f t="shared" ref="D32:D33" si="0">C32*$D$18</f>
        <v>0</v>
      </c>
      <c r="E32" s="1"/>
      <c r="F32" s="1"/>
      <c r="G32" s="1"/>
      <c r="H32" s="1"/>
      <c r="I32" s="1"/>
      <c r="J32" s="1"/>
      <c r="K32" s="1"/>
      <c r="L32" s="1"/>
      <c r="M32" s="1"/>
      <c r="N32" s="1"/>
    </row>
    <row r="33" spans="1:14" x14ac:dyDescent="0.25">
      <c r="A33" s="113" t="s">
        <v>2</v>
      </c>
      <c r="B33" s="111" t="s">
        <v>85</v>
      </c>
      <c r="C33" s="345">
        <v>2.7799999999999998E-2</v>
      </c>
      <c r="D33" s="112">
        <f t="shared" si="0"/>
        <v>0</v>
      </c>
      <c r="E33" s="1"/>
      <c r="F33" s="1"/>
      <c r="G33" s="1"/>
      <c r="H33" s="1"/>
      <c r="I33" s="1"/>
      <c r="J33" s="1"/>
      <c r="K33" s="1"/>
      <c r="L33" s="1"/>
      <c r="M33" s="1"/>
      <c r="N33" s="1"/>
    </row>
    <row r="34" spans="1:14" x14ac:dyDescent="0.25">
      <c r="A34" s="585" t="s">
        <v>29</v>
      </c>
      <c r="B34" s="586"/>
      <c r="C34" s="86">
        <f>SUM(C31:C33)</f>
        <v>0.19439999999999999</v>
      </c>
      <c r="D34" s="84">
        <f>SUM(D31:D33)</f>
        <v>0</v>
      </c>
      <c r="E34" s="1"/>
      <c r="F34" s="1"/>
      <c r="G34" s="1"/>
      <c r="H34" s="1"/>
      <c r="I34" s="1"/>
      <c r="J34" s="1"/>
      <c r="K34" s="1"/>
      <c r="L34" s="1"/>
      <c r="M34" s="1"/>
      <c r="N34" s="1"/>
    </row>
    <row r="35" spans="1:14" x14ac:dyDescent="0.25">
      <c r="A35" s="559"/>
      <c r="B35" s="560"/>
      <c r="C35" s="560"/>
      <c r="D35" s="561"/>
      <c r="E35" s="1"/>
      <c r="F35" s="1"/>
      <c r="G35" s="1"/>
      <c r="H35" s="1"/>
      <c r="I35" s="1"/>
      <c r="J35" s="1"/>
      <c r="K35" s="1"/>
      <c r="L35" s="1"/>
      <c r="M35" s="1"/>
      <c r="N35" s="1"/>
    </row>
    <row r="36" spans="1:14" ht="27.75" customHeight="1" x14ac:dyDescent="0.25">
      <c r="A36" s="556" t="s">
        <v>86</v>
      </c>
      <c r="B36" s="557"/>
      <c r="C36" s="557"/>
      <c r="D36" s="558"/>
      <c r="E36" s="1"/>
      <c r="F36" s="1"/>
      <c r="G36" s="1"/>
      <c r="H36" s="1"/>
      <c r="I36" s="1"/>
      <c r="J36" s="1"/>
      <c r="K36" s="1"/>
      <c r="L36" s="1"/>
      <c r="M36" s="1"/>
      <c r="N36" s="1"/>
    </row>
    <row r="37" spans="1:14" ht="30" customHeight="1" x14ac:dyDescent="0.25">
      <c r="A37" s="556" t="s">
        <v>117</v>
      </c>
      <c r="B37" s="557"/>
      <c r="C37" s="557"/>
      <c r="D37" s="558"/>
      <c r="E37" s="1"/>
      <c r="F37" s="1"/>
      <c r="G37" s="1"/>
      <c r="H37" s="1"/>
      <c r="I37" s="1"/>
      <c r="J37" s="1"/>
      <c r="K37" s="1"/>
      <c r="L37" s="1"/>
      <c r="M37" s="1"/>
      <c r="N37" s="1"/>
    </row>
    <row r="38" spans="1:14" s="346" customFormat="1" ht="45.75" customHeight="1" x14ac:dyDescent="0.25">
      <c r="A38" s="597" t="s">
        <v>585</v>
      </c>
      <c r="B38" s="598"/>
      <c r="C38" s="598"/>
      <c r="D38" s="599"/>
      <c r="E38" s="347"/>
      <c r="F38" s="347"/>
      <c r="G38" s="347"/>
      <c r="H38" s="347"/>
      <c r="I38" s="347"/>
      <c r="J38" s="347"/>
      <c r="K38" s="347"/>
      <c r="L38" s="347"/>
      <c r="M38" s="347"/>
      <c r="N38" s="347"/>
    </row>
    <row r="39" spans="1:14" x14ac:dyDescent="0.25">
      <c r="A39" s="591"/>
      <c r="B39" s="592"/>
      <c r="C39" s="592"/>
      <c r="D39" s="593"/>
      <c r="E39" s="1"/>
      <c r="F39" s="1"/>
      <c r="G39" s="1"/>
      <c r="H39" s="1"/>
      <c r="I39" s="1"/>
      <c r="J39" s="1"/>
      <c r="K39" s="1"/>
      <c r="L39" s="1"/>
      <c r="M39" s="1"/>
      <c r="N39" s="1"/>
    </row>
    <row r="40" spans="1:14" x14ac:dyDescent="0.25">
      <c r="A40" s="95" t="s">
        <v>61</v>
      </c>
      <c r="B40" s="91" t="s">
        <v>112</v>
      </c>
      <c r="C40" s="94" t="s">
        <v>4</v>
      </c>
      <c r="D40" s="97" t="s">
        <v>16</v>
      </c>
      <c r="E40" s="1"/>
      <c r="F40" s="1"/>
      <c r="G40" s="1"/>
      <c r="H40" s="1"/>
      <c r="I40" s="1"/>
      <c r="J40" s="1"/>
      <c r="K40" s="1"/>
      <c r="L40" s="1"/>
      <c r="M40" s="1"/>
      <c r="N40" s="1"/>
    </row>
    <row r="41" spans="1:14" x14ac:dyDescent="0.25">
      <c r="A41" s="110" t="s">
        <v>0</v>
      </c>
      <c r="B41" s="121" t="s">
        <v>10</v>
      </c>
      <c r="C41" s="116">
        <v>0.2</v>
      </c>
      <c r="D41" s="112">
        <f>C41*$D$18</f>
        <v>0</v>
      </c>
      <c r="E41" s="1"/>
      <c r="F41" s="1"/>
      <c r="G41" s="1"/>
      <c r="H41" s="1"/>
      <c r="I41" s="1"/>
      <c r="J41" s="1"/>
      <c r="K41" s="1"/>
      <c r="L41" s="1"/>
      <c r="M41" s="1"/>
      <c r="N41" s="1"/>
    </row>
    <row r="42" spans="1:14" x14ac:dyDescent="0.25">
      <c r="A42" s="110" t="s">
        <v>1</v>
      </c>
      <c r="B42" s="121" t="s">
        <v>20</v>
      </c>
      <c r="C42" s="116">
        <v>2.5000000000000001E-2</v>
      </c>
      <c r="D42" s="112">
        <f t="shared" ref="D42:D48" si="1">C42*$D$18</f>
        <v>0</v>
      </c>
      <c r="E42" s="1"/>
      <c r="F42" s="1"/>
      <c r="G42" s="1"/>
      <c r="H42" s="1"/>
      <c r="I42" s="1"/>
      <c r="J42" s="1"/>
      <c r="K42" s="1"/>
      <c r="L42" s="1"/>
      <c r="M42" s="1"/>
      <c r="N42" s="1"/>
    </row>
    <row r="43" spans="1:14" x14ac:dyDescent="0.25">
      <c r="A43" s="110" t="s">
        <v>2</v>
      </c>
      <c r="B43" s="121" t="s">
        <v>62</v>
      </c>
      <c r="C43" s="116">
        <v>0.03</v>
      </c>
      <c r="D43" s="112">
        <f t="shared" si="1"/>
        <v>0</v>
      </c>
      <c r="E43" s="1"/>
      <c r="F43" s="1"/>
      <c r="G43" s="1"/>
      <c r="H43" s="1"/>
      <c r="I43" s="1"/>
      <c r="J43" s="1"/>
      <c r="K43" s="1"/>
      <c r="L43" s="1"/>
      <c r="M43" s="1"/>
      <c r="N43" s="1"/>
    </row>
    <row r="44" spans="1:14" x14ac:dyDescent="0.25">
      <c r="A44" s="110" t="s">
        <v>3</v>
      </c>
      <c r="B44" s="121" t="s">
        <v>11</v>
      </c>
      <c r="C44" s="116">
        <v>1.4999999999999999E-2</v>
      </c>
      <c r="D44" s="112">
        <f t="shared" si="1"/>
        <v>0</v>
      </c>
      <c r="E44" s="1"/>
      <c r="F44" s="1"/>
      <c r="G44" s="1"/>
      <c r="H44" s="1"/>
      <c r="I44" s="1"/>
      <c r="J44" s="1"/>
      <c r="K44" s="1"/>
      <c r="L44" s="1"/>
      <c r="M44" s="1"/>
      <c r="N44" s="1"/>
    </row>
    <row r="45" spans="1:14" x14ac:dyDescent="0.25">
      <c r="A45" s="110" t="s">
        <v>7</v>
      </c>
      <c r="B45" s="121" t="s">
        <v>12</v>
      </c>
      <c r="C45" s="116">
        <v>0.01</v>
      </c>
      <c r="D45" s="112">
        <f t="shared" si="1"/>
        <v>0</v>
      </c>
      <c r="E45" s="1"/>
      <c r="F45" s="1"/>
      <c r="G45" s="1"/>
      <c r="H45" s="1"/>
      <c r="I45" s="1"/>
      <c r="J45" s="1"/>
      <c r="K45" s="1"/>
      <c r="L45" s="1"/>
      <c r="M45" s="1"/>
      <c r="N45" s="1"/>
    </row>
    <row r="46" spans="1:14" x14ac:dyDescent="0.25">
      <c r="A46" s="110" t="s">
        <v>8</v>
      </c>
      <c r="B46" s="121" t="s">
        <v>15</v>
      </c>
      <c r="C46" s="116">
        <v>6.0000000000000001E-3</v>
      </c>
      <c r="D46" s="112">
        <f t="shared" si="1"/>
        <v>0</v>
      </c>
      <c r="E46" s="1"/>
      <c r="F46" s="1"/>
      <c r="G46" s="1"/>
      <c r="H46" s="1"/>
      <c r="I46" s="1"/>
      <c r="J46" s="1"/>
      <c r="K46" s="1"/>
      <c r="L46" s="1"/>
      <c r="M46" s="1"/>
      <c r="N46" s="1"/>
    </row>
    <row r="47" spans="1:14" x14ac:dyDescent="0.25">
      <c r="A47" s="110" t="s">
        <v>19</v>
      </c>
      <c r="B47" s="121" t="s">
        <v>13</v>
      </c>
      <c r="C47" s="116">
        <v>2E-3</v>
      </c>
      <c r="D47" s="112">
        <f t="shared" si="1"/>
        <v>0</v>
      </c>
      <c r="E47" s="1"/>
      <c r="F47" s="1"/>
      <c r="G47" s="1"/>
      <c r="H47" s="1"/>
      <c r="I47" s="1"/>
      <c r="J47" s="1"/>
      <c r="K47" s="1"/>
      <c r="L47" s="1"/>
      <c r="M47" s="1"/>
      <c r="N47" s="1"/>
    </row>
    <row r="48" spans="1:14" x14ac:dyDescent="0.25">
      <c r="A48" s="110" t="s">
        <v>9</v>
      </c>
      <c r="B48" s="121" t="s">
        <v>14</v>
      </c>
      <c r="C48" s="116">
        <v>0.08</v>
      </c>
      <c r="D48" s="112">
        <f t="shared" si="1"/>
        <v>0</v>
      </c>
      <c r="E48" s="2"/>
      <c r="F48" s="5"/>
      <c r="G48" s="1"/>
      <c r="H48" s="1"/>
      <c r="I48" s="1"/>
      <c r="J48" s="1"/>
      <c r="K48" s="1"/>
      <c r="L48" s="1"/>
      <c r="M48" s="1"/>
      <c r="N48" s="1"/>
    </row>
    <row r="49" spans="1:14" x14ac:dyDescent="0.25">
      <c r="A49" s="600" t="s">
        <v>27</v>
      </c>
      <c r="B49" s="601"/>
      <c r="C49" s="79">
        <f>SUM(C41:C48)</f>
        <v>0.36800000000000005</v>
      </c>
      <c r="D49" s="84">
        <f>SUM(D41:D48)</f>
        <v>0</v>
      </c>
      <c r="E49" s="2"/>
      <c r="F49" s="3"/>
      <c r="G49" s="1"/>
      <c r="H49" s="1"/>
      <c r="I49" s="1"/>
      <c r="J49" s="1"/>
      <c r="K49" s="1"/>
      <c r="L49" s="1"/>
      <c r="M49" s="1"/>
      <c r="N49" s="1"/>
    </row>
    <row r="50" spans="1:14" x14ac:dyDescent="0.25">
      <c r="A50" s="602"/>
      <c r="B50" s="603"/>
      <c r="C50" s="603"/>
      <c r="D50" s="604"/>
      <c r="E50" s="2"/>
      <c r="F50" s="3"/>
      <c r="G50" s="1"/>
      <c r="H50" s="1"/>
      <c r="I50" s="1"/>
      <c r="J50" s="1"/>
      <c r="K50" s="1"/>
      <c r="L50" s="1"/>
      <c r="M50" s="1"/>
      <c r="N50" s="1"/>
    </row>
    <row r="51" spans="1:14" ht="30.75" customHeight="1" x14ac:dyDescent="0.25">
      <c r="A51" s="556" t="s">
        <v>87</v>
      </c>
      <c r="B51" s="557"/>
      <c r="C51" s="557"/>
      <c r="D51" s="558"/>
      <c r="E51" s="2"/>
      <c r="F51" s="3"/>
      <c r="G51" s="1"/>
      <c r="H51" s="1"/>
      <c r="I51" s="1"/>
      <c r="J51" s="1"/>
      <c r="K51" s="1"/>
      <c r="L51" s="1"/>
      <c r="M51" s="1"/>
      <c r="N51" s="1"/>
    </row>
    <row r="52" spans="1:14" ht="30.75" customHeight="1" x14ac:dyDescent="0.25">
      <c r="A52" s="556" t="s">
        <v>118</v>
      </c>
      <c r="B52" s="557"/>
      <c r="C52" s="557"/>
      <c r="D52" s="558"/>
      <c r="E52" s="2"/>
      <c r="F52" s="3"/>
      <c r="G52" s="1"/>
      <c r="H52" s="1"/>
      <c r="I52" s="1"/>
      <c r="J52" s="1"/>
      <c r="K52" s="1"/>
      <c r="L52" s="1"/>
      <c r="M52" s="1"/>
      <c r="N52" s="1"/>
    </row>
    <row r="53" spans="1:14" ht="15" customHeight="1" x14ac:dyDescent="0.25">
      <c r="A53" s="587" t="s">
        <v>369</v>
      </c>
      <c r="B53" s="588"/>
      <c r="C53" s="588"/>
      <c r="D53" s="589"/>
      <c r="E53" s="2"/>
      <c r="F53" s="3"/>
      <c r="G53" s="1"/>
      <c r="H53" s="1"/>
      <c r="I53" s="1"/>
      <c r="J53" s="1"/>
      <c r="K53" s="1"/>
      <c r="L53" s="1"/>
      <c r="M53" s="1"/>
      <c r="N53" s="1"/>
    </row>
    <row r="54" spans="1:14" x14ac:dyDescent="0.25">
      <c r="A54" s="591"/>
      <c r="B54" s="592"/>
      <c r="C54" s="592"/>
      <c r="D54" s="593"/>
      <c r="E54" s="2"/>
      <c r="F54" s="3"/>
      <c r="G54" s="1"/>
      <c r="H54" s="1"/>
      <c r="I54" s="1"/>
      <c r="J54" s="1"/>
      <c r="K54" s="1"/>
      <c r="L54" s="1"/>
      <c r="M54" s="1"/>
      <c r="N54" s="1"/>
    </row>
    <row r="55" spans="1:14" x14ac:dyDescent="0.25">
      <c r="A55" s="95" t="s">
        <v>63</v>
      </c>
      <c r="B55" s="100" t="s">
        <v>25</v>
      </c>
      <c r="C55" s="100"/>
      <c r="D55" s="97" t="s">
        <v>5</v>
      </c>
      <c r="E55" s="2"/>
      <c r="F55" s="3"/>
      <c r="G55" s="1"/>
      <c r="H55" s="1"/>
      <c r="I55" s="1"/>
      <c r="J55" s="1"/>
      <c r="K55" s="1"/>
      <c r="L55" s="1"/>
      <c r="M55" s="1"/>
      <c r="N55" s="1"/>
    </row>
    <row r="56" spans="1:14" x14ac:dyDescent="0.25">
      <c r="A56" s="110" t="s">
        <v>0</v>
      </c>
      <c r="B56" s="119" t="s">
        <v>46</v>
      </c>
      <c r="C56" s="119"/>
      <c r="D56" s="277">
        <f>(0)*22*2</f>
        <v>0</v>
      </c>
      <c r="E56" s="2"/>
      <c r="F56" s="3"/>
      <c r="G56" s="1"/>
      <c r="H56" s="1"/>
      <c r="I56" s="1"/>
      <c r="J56" s="1"/>
      <c r="K56" s="1"/>
      <c r="L56" s="1"/>
      <c r="M56" s="1"/>
      <c r="N56" s="1"/>
    </row>
    <row r="57" spans="1:14" x14ac:dyDescent="0.25">
      <c r="A57" s="110" t="s">
        <v>37</v>
      </c>
      <c r="B57" s="119" t="s">
        <v>71</v>
      </c>
      <c r="C57" s="119"/>
      <c r="D57" s="281">
        <f>-(6%*$D$18)</f>
        <v>0</v>
      </c>
      <c r="E57" s="2"/>
      <c r="F57" s="3"/>
      <c r="G57" s="1"/>
      <c r="H57" s="1"/>
      <c r="I57" s="1"/>
      <c r="J57" s="1"/>
      <c r="K57" s="1"/>
      <c r="L57" s="1"/>
      <c r="M57" s="1"/>
      <c r="N57" s="1"/>
    </row>
    <row r="58" spans="1:14" x14ac:dyDescent="0.25">
      <c r="A58" s="110" t="s">
        <v>1</v>
      </c>
      <c r="B58" s="119" t="s">
        <v>47</v>
      </c>
      <c r="C58" s="119"/>
      <c r="D58" s="281">
        <f>0*22</f>
        <v>0</v>
      </c>
      <c r="E58" s="2"/>
      <c r="F58" s="3"/>
      <c r="G58" s="1"/>
      <c r="H58" s="1"/>
      <c r="I58" s="1"/>
      <c r="J58" s="1"/>
      <c r="K58" s="1"/>
      <c r="L58" s="1"/>
      <c r="M58" s="1"/>
      <c r="N58" s="1"/>
    </row>
    <row r="59" spans="1:14" x14ac:dyDescent="0.25">
      <c r="A59" s="110" t="s">
        <v>88</v>
      </c>
      <c r="B59" s="119" t="s">
        <v>89</v>
      </c>
      <c r="C59" s="119"/>
      <c r="D59" s="281">
        <f>-(3.5%*D58)</f>
        <v>0</v>
      </c>
      <c r="E59" s="2"/>
      <c r="F59" s="3"/>
      <c r="G59" s="1"/>
      <c r="H59" s="1"/>
      <c r="I59" s="1"/>
      <c r="J59" s="1"/>
      <c r="K59" s="1"/>
      <c r="L59" s="1"/>
      <c r="M59" s="1"/>
      <c r="N59" s="1"/>
    </row>
    <row r="60" spans="1:14" s="364" customFormat="1" ht="19.5" customHeight="1" x14ac:dyDescent="0.25">
      <c r="A60" s="276" t="s">
        <v>2</v>
      </c>
      <c r="B60" s="286" t="s">
        <v>394</v>
      </c>
      <c r="C60" s="286"/>
      <c r="D60" s="281">
        <v>0</v>
      </c>
      <c r="E60" s="76"/>
      <c r="F60" s="77"/>
      <c r="G60" s="365"/>
      <c r="H60" s="365"/>
      <c r="I60" s="365"/>
      <c r="J60" s="365"/>
      <c r="K60" s="365"/>
      <c r="L60" s="365"/>
      <c r="M60" s="365"/>
      <c r="N60" s="365"/>
    </row>
    <row r="61" spans="1:14" s="73" customFormat="1" ht="18.75" customHeight="1" x14ac:dyDescent="0.25">
      <c r="A61" s="110" t="s">
        <v>3</v>
      </c>
      <c r="B61" s="119" t="s">
        <v>395</v>
      </c>
      <c r="C61" s="119"/>
      <c r="D61" s="281">
        <v>0</v>
      </c>
      <c r="E61" s="70"/>
      <c r="F61" s="71"/>
      <c r="G61" s="69"/>
      <c r="H61" s="69"/>
      <c r="I61" s="69"/>
      <c r="J61" s="69"/>
      <c r="K61" s="69"/>
      <c r="L61" s="69"/>
      <c r="M61" s="69"/>
      <c r="N61" s="69"/>
    </row>
    <row r="62" spans="1:14" ht="26.25" x14ac:dyDescent="0.25">
      <c r="A62" s="110" t="s">
        <v>7</v>
      </c>
      <c r="B62" s="120" t="s">
        <v>396</v>
      </c>
      <c r="C62" s="120"/>
      <c r="D62" s="281">
        <v>0</v>
      </c>
      <c r="E62" s="2"/>
      <c r="F62" s="3"/>
      <c r="G62" s="1"/>
      <c r="H62" s="1"/>
      <c r="I62" s="1"/>
      <c r="J62" s="1"/>
      <c r="K62" s="1"/>
      <c r="L62" s="1"/>
      <c r="M62" s="1"/>
      <c r="N62" s="1"/>
    </row>
    <row r="63" spans="1:14" s="364" customFormat="1" ht="26.25" x14ac:dyDescent="0.25">
      <c r="A63" s="276" t="s">
        <v>8</v>
      </c>
      <c r="B63" s="286" t="s">
        <v>397</v>
      </c>
      <c r="C63" s="376"/>
      <c r="D63" s="281">
        <v>0</v>
      </c>
      <c r="E63" s="76"/>
      <c r="F63" s="77"/>
      <c r="G63" s="365"/>
      <c r="H63" s="365"/>
      <c r="I63" s="365"/>
      <c r="J63" s="365"/>
      <c r="K63" s="365"/>
      <c r="L63" s="365"/>
      <c r="M63" s="365"/>
      <c r="N63" s="365"/>
    </row>
    <row r="64" spans="1:14" x14ac:dyDescent="0.25">
      <c r="A64" s="110" t="s">
        <v>19</v>
      </c>
      <c r="B64" s="126" t="s">
        <v>401</v>
      </c>
      <c r="C64" s="93"/>
      <c r="D64" s="277">
        <v>0</v>
      </c>
      <c r="E64" s="2"/>
      <c r="F64" s="3"/>
      <c r="G64" s="1"/>
      <c r="H64" s="1"/>
      <c r="I64" s="1"/>
      <c r="J64" s="1"/>
      <c r="K64" s="1"/>
      <c r="L64" s="1"/>
      <c r="M64" s="1"/>
      <c r="N64" s="1"/>
    </row>
    <row r="65" spans="1:14" s="364" customFormat="1" x14ac:dyDescent="0.25">
      <c r="A65" s="276" t="s">
        <v>9</v>
      </c>
      <c r="B65" s="409" t="s">
        <v>23</v>
      </c>
      <c r="C65" s="409"/>
      <c r="D65" s="277">
        <v>0</v>
      </c>
      <c r="E65" s="76"/>
      <c r="F65" s="77"/>
      <c r="G65" s="365"/>
      <c r="H65" s="365"/>
      <c r="I65" s="365"/>
      <c r="J65" s="365"/>
      <c r="K65" s="365"/>
      <c r="L65" s="365"/>
      <c r="M65" s="365"/>
      <c r="N65" s="365"/>
    </row>
    <row r="66" spans="1:14" x14ac:dyDescent="0.25">
      <c r="A66" s="585" t="s">
        <v>29</v>
      </c>
      <c r="B66" s="586"/>
      <c r="C66" s="87"/>
      <c r="D66" s="82">
        <f>SUM(D56:D65)</f>
        <v>0</v>
      </c>
      <c r="E66" s="2"/>
      <c r="F66" s="3"/>
      <c r="G66" s="1"/>
      <c r="H66" s="1"/>
      <c r="I66" s="1"/>
      <c r="J66" s="1"/>
      <c r="K66" s="1"/>
      <c r="L66" s="1"/>
      <c r="M66" s="1"/>
      <c r="N66" s="1"/>
    </row>
    <row r="67" spans="1:14" ht="15" customHeight="1" x14ac:dyDescent="0.25">
      <c r="A67" s="559"/>
      <c r="B67" s="560"/>
      <c r="C67" s="560"/>
      <c r="D67" s="561"/>
      <c r="E67" s="2"/>
      <c r="F67" s="3"/>
      <c r="G67" s="1"/>
      <c r="H67" s="1"/>
      <c r="I67" s="1"/>
      <c r="J67" s="1"/>
      <c r="K67" s="1"/>
      <c r="L67" s="1"/>
      <c r="M67" s="1"/>
      <c r="N67" s="1"/>
    </row>
    <row r="68" spans="1:14" ht="31.5" customHeight="1" x14ac:dyDescent="0.25">
      <c r="A68" s="556" t="s">
        <v>113</v>
      </c>
      <c r="B68" s="557"/>
      <c r="C68" s="557"/>
      <c r="D68" s="558"/>
      <c r="E68" s="2"/>
      <c r="F68" s="3"/>
      <c r="G68" s="1"/>
      <c r="H68" s="1"/>
      <c r="I68" s="1"/>
      <c r="J68" s="1"/>
      <c r="K68" s="1"/>
      <c r="L68" s="1"/>
      <c r="M68" s="1"/>
      <c r="N68" s="1"/>
    </row>
    <row r="69" spans="1:14" ht="30.75" customHeight="1" x14ac:dyDescent="0.25">
      <c r="A69" s="556" t="s">
        <v>90</v>
      </c>
      <c r="B69" s="557"/>
      <c r="C69" s="557"/>
      <c r="D69" s="558"/>
      <c r="E69" s="2"/>
      <c r="F69" s="3"/>
      <c r="G69" s="1"/>
      <c r="H69" s="1"/>
      <c r="I69" s="1"/>
      <c r="J69" s="1"/>
      <c r="K69" s="1"/>
      <c r="L69" s="1"/>
      <c r="M69" s="1"/>
      <c r="N69" s="1"/>
    </row>
    <row r="70" spans="1:14" ht="12" customHeight="1" x14ac:dyDescent="0.25">
      <c r="A70" s="559"/>
      <c r="B70" s="560"/>
      <c r="C70" s="560"/>
      <c r="D70" s="561"/>
      <c r="E70" s="2"/>
      <c r="F70" s="3"/>
      <c r="G70" s="1"/>
      <c r="H70" s="1"/>
      <c r="I70" s="1"/>
      <c r="J70" s="1"/>
      <c r="K70" s="1"/>
      <c r="L70" s="1"/>
      <c r="M70" s="1"/>
      <c r="N70" s="1"/>
    </row>
    <row r="71" spans="1:14" x14ac:dyDescent="0.25">
      <c r="A71" s="562" t="s">
        <v>67</v>
      </c>
      <c r="B71" s="563"/>
      <c r="C71" s="563"/>
      <c r="D71" s="564"/>
      <c r="E71" s="2"/>
      <c r="F71" s="3"/>
      <c r="G71" s="1"/>
      <c r="H71" s="1"/>
      <c r="I71" s="1"/>
      <c r="J71" s="1"/>
      <c r="K71" s="1"/>
      <c r="L71" s="1"/>
      <c r="M71" s="1"/>
      <c r="N71" s="1"/>
    </row>
    <row r="72" spans="1:14" x14ac:dyDescent="0.25">
      <c r="A72" s="95">
        <v>2</v>
      </c>
      <c r="B72" s="590" t="s">
        <v>68</v>
      </c>
      <c r="C72" s="590"/>
      <c r="D72" s="97" t="s">
        <v>5</v>
      </c>
      <c r="E72" s="2"/>
      <c r="F72" s="3"/>
      <c r="G72" s="1"/>
      <c r="H72" s="1"/>
      <c r="I72" s="1"/>
      <c r="J72" s="1"/>
      <c r="K72" s="1"/>
      <c r="L72" s="1"/>
      <c r="M72" s="1"/>
      <c r="N72" s="1"/>
    </row>
    <row r="73" spans="1:14" x14ac:dyDescent="0.25">
      <c r="A73" s="110" t="s">
        <v>64</v>
      </c>
      <c r="B73" s="594" t="s">
        <v>368</v>
      </c>
      <c r="C73" s="594"/>
      <c r="D73" s="114">
        <f>D34</f>
        <v>0</v>
      </c>
      <c r="E73" s="2"/>
      <c r="F73" s="3"/>
      <c r="G73" s="1"/>
      <c r="H73" s="1"/>
      <c r="I73" s="1"/>
      <c r="J73" s="1"/>
      <c r="K73" s="1"/>
      <c r="L73" s="1"/>
      <c r="M73" s="1"/>
      <c r="N73" s="1"/>
    </row>
    <row r="74" spans="1:14" x14ac:dyDescent="0.25">
      <c r="A74" s="110" t="s">
        <v>65</v>
      </c>
      <c r="B74" s="572" t="s">
        <v>69</v>
      </c>
      <c r="C74" s="572"/>
      <c r="D74" s="114">
        <f>D49</f>
        <v>0</v>
      </c>
      <c r="E74" s="2"/>
      <c r="F74" s="3"/>
      <c r="G74" s="1"/>
      <c r="H74" s="1"/>
      <c r="I74" s="1"/>
      <c r="J74" s="1"/>
      <c r="K74" s="1"/>
      <c r="L74" s="1"/>
      <c r="M74" s="1"/>
      <c r="N74" s="1"/>
    </row>
    <row r="75" spans="1:14" x14ac:dyDescent="0.25">
      <c r="A75" s="110" t="s">
        <v>66</v>
      </c>
      <c r="B75" s="572" t="s">
        <v>25</v>
      </c>
      <c r="C75" s="572"/>
      <c r="D75" s="114">
        <f>D66</f>
        <v>0</v>
      </c>
      <c r="E75" s="2"/>
      <c r="F75" s="3"/>
      <c r="G75" s="1"/>
      <c r="H75" s="1"/>
      <c r="I75" s="1"/>
      <c r="J75" s="1"/>
      <c r="K75" s="1"/>
      <c r="L75" s="1"/>
      <c r="M75" s="1"/>
      <c r="N75" s="1"/>
    </row>
    <row r="76" spans="1:14" x14ac:dyDescent="0.25">
      <c r="A76" s="583" t="s">
        <v>27</v>
      </c>
      <c r="B76" s="584"/>
      <c r="C76" s="584"/>
      <c r="D76" s="82">
        <f>SUM(D73:D75)</f>
        <v>0</v>
      </c>
      <c r="E76" s="2"/>
      <c r="F76" s="3"/>
      <c r="G76" s="1"/>
      <c r="H76" s="1"/>
      <c r="I76" s="1"/>
      <c r="J76" s="1"/>
      <c r="K76" s="1"/>
      <c r="L76" s="1"/>
      <c r="M76" s="1"/>
      <c r="N76" s="1"/>
    </row>
    <row r="77" spans="1:14" x14ac:dyDescent="0.25">
      <c r="A77" s="559"/>
      <c r="B77" s="560"/>
      <c r="C77" s="560"/>
      <c r="D77" s="561"/>
      <c r="E77" s="2"/>
      <c r="F77" s="3"/>
      <c r="G77" s="1"/>
      <c r="H77" s="1"/>
      <c r="I77" s="1"/>
      <c r="J77" s="1"/>
      <c r="K77" s="1"/>
      <c r="L77" s="1"/>
      <c r="M77" s="1"/>
      <c r="N77" s="1"/>
    </row>
    <row r="78" spans="1:14" x14ac:dyDescent="0.25">
      <c r="A78" s="101" t="s">
        <v>34</v>
      </c>
      <c r="B78" s="98" t="s">
        <v>30</v>
      </c>
      <c r="C78" s="96" t="s">
        <v>4</v>
      </c>
      <c r="D78" s="99" t="s">
        <v>16</v>
      </c>
      <c r="E78" s="2"/>
      <c r="F78" s="3"/>
      <c r="G78" s="1"/>
      <c r="H78" s="1"/>
      <c r="I78" s="1"/>
      <c r="J78" s="1"/>
      <c r="K78" s="1"/>
      <c r="L78" s="1"/>
      <c r="M78" s="1"/>
      <c r="N78" s="1"/>
    </row>
    <row r="79" spans="1:14" x14ac:dyDescent="0.25">
      <c r="A79" s="122" t="s">
        <v>0</v>
      </c>
      <c r="B79" s="348" t="s">
        <v>82</v>
      </c>
      <c r="C79" s="285">
        <v>0</v>
      </c>
      <c r="D79" s="112">
        <f>$D$25*C79</f>
        <v>0</v>
      </c>
      <c r="E79" s="2"/>
      <c r="F79" s="3"/>
      <c r="G79" s="1"/>
      <c r="H79" s="1"/>
      <c r="I79" s="1"/>
      <c r="J79" s="1"/>
      <c r="K79" s="1"/>
      <c r="L79" s="1"/>
      <c r="M79" s="1"/>
      <c r="N79" s="1"/>
    </row>
    <row r="80" spans="1:14" x14ac:dyDescent="0.25">
      <c r="A80" s="122" t="s">
        <v>1</v>
      </c>
      <c r="B80" s="367" t="s">
        <v>370</v>
      </c>
      <c r="C80" s="285">
        <f>C79*C48</f>
        <v>0</v>
      </c>
      <c r="D80" s="112">
        <f t="shared" ref="D80:D84" si="2">$D$25*C80</f>
        <v>0</v>
      </c>
      <c r="E80" s="2"/>
      <c r="F80" s="3"/>
      <c r="G80" s="1"/>
      <c r="H80" s="1"/>
      <c r="I80" s="1"/>
      <c r="J80" s="1"/>
      <c r="K80" s="1"/>
      <c r="L80" s="1"/>
      <c r="M80" s="1"/>
      <c r="N80" s="1"/>
    </row>
    <row r="81" spans="1:14" ht="26.25" x14ac:dyDescent="0.25">
      <c r="A81" s="122" t="s">
        <v>2</v>
      </c>
      <c r="B81" s="370" t="s">
        <v>371</v>
      </c>
      <c r="C81" s="285">
        <v>0</v>
      </c>
      <c r="D81" s="112">
        <f t="shared" si="2"/>
        <v>0</v>
      </c>
      <c r="E81" s="2"/>
      <c r="F81" s="3"/>
      <c r="G81" s="1"/>
      <c r="H81" s="1"/>
      <c r="I81" s="1"/>
      <c r="J81" s="1"/>
      <c r="K81" s="1"/>
      <c r="L81" s="1"/>
      <c r="M81" s="1"/>
      <c r="N81" s="1"/>
    </row>
    <row r="82" spans="1:14" x14ac:dyDescent="0.25">
      <c r="A82" s="122" t="s">
        <v>3</v>
      </c>
      <c r="B82" s="348" t="s">
        <v>83</v>
      </c>
      <c r="C82" s="285">
        <v>0</v>
      </c>
      <c r="D82" s="112">
        <f t="shared" si="2"/>
        <v>0</v>
      </c>
      <c r="E82" s="2"/>
      <c r="F82" s="3"/>
      <c r="G82" s="1"/>
      <c r="H82" s="1"/>
      <c r="I82" s="1"/>
      <c r="J82" s="1"/>
      <c r="K82" s="1"/>
      <c r="L82" s="1"/>
      <c r="M82" s="1"/>
      <c r="N82" s="1"/>
    </row>
    <row r="83" spans="1:14" s="48" customFormat="1" ht="26.25" x14ac:dyDescent="0.25">
      <c r="A83" s="122" t="s">
        <v>7</v>
      </c>
      <c r="B83" s="376" t="s">
        <v>372</v>
      </c>
      <c r="C83" s="285">
        <f>C82*C49</f>
        <v>0</v>
      </c>
      <c r="D83" s="112">
        <f t="shared" si="2"/>
        <v>0</v>
      </c>
      <c r="E83" s="2"/>
      <c r="F83" s="41"/>
      <c r="G83" s="40"/>
      <c r="H83" s="40"/>
      <c r="I83" s="40"/>
      <c r="J83" s="40"/>
      <c r="K83" s="40"/>
      <c r="L83" s="40"/>
      <c r="M83" s="40"/>
      <c r="N83" s="40"/>
    </row>
    <row r="84" spans="1:14" ht="26.25" x14ac:dyDescent="0.25">
      <c r="A84" s="122" t="s">
        <v>8</v>
      </c>
      <c r="B84" s="376" t="s">
        <v>373</v>
      </c>
      <c r="C84" s="285">
        <v>0</v>
      </c>
      <c r="D84" s="112">
        <f t="shared" si="2"/>
        <v>0</v>
      </c>
      <c r="E84" s="2"/>
      <c r="F84" s="3"/>
      <c r="G84" s="1"/>
      <c r="H84" s="1"/>
      <c r="I84" s="1"/>
      <c r="J84" s="1"/>
      <c r="K84" s="1"/>
      <c r="L84" s="1"/>
      <c r="M84" s="1"/>
      <c r="N84" s="1"/>
    </row>
    <row r="85" spans="1:14" x14ac:dyDescent="0.25">
      <c r="A85" s="585" t="s">
        <v>29</v>
      </c>
      <c r="B85" s="586"/>
      <c r="C85" s="86">
        <f>SUM(C79:C84)</f>
        <v>0</v>
      </c>
      <c r="D85" s="130">
        <f>SUM(D79:D84)</f>
        <v>0</v>
      </c>
      <c r="E85" s="2"/>
      <c r="F85" s="3"/>
      <c r="G85" s="1"/>
      <c r="H85" s="1"/>
      <c r="I85" s="1"/>
      <c r="J85" s="1"/>
      <c r="K85" s="1"/>
      <c r="L85" s="1"/>
      <c r="M85" s="1"/>
      <c r="N85" s="1"/>
    </row>
    <row r="86" spans="1:14" x14ac:dyDescent="0.25">
      <c r="A86" s="559"/>
      <c r="B86" s="560"/>
      <c r="C86" s="560"/>
      <c r="D86" s="561"/>
      <c r="E86" s="1"/>
      <c r="F86" s="1"/>
      <c r="G86" s="1"/>
      <c r="H86" s="1"/>
      <c r="I86" s="1"/>
      <c r="J86" s="1"/>
      <c r="K86" s="1"/>
      <c r="L86" s="1"/>
      <c r="M86" s="1"/>
      <c r="N86" s="1"/>
    </row>
    <row r="87" spans="1:14" x14ac:dyDescent="0.25">
      <c r="A87" s="95" t="s">
        <v>33</v>
      </c>
      <c r="B87" s="92" t="s">
        <v>35</v>
      </c>
      <c r="C87" s="91"/>
      <c r="D87" s="104"/>
      <c r="E87" s="2"/>
      <c r="F87" s="1"/>
      <c r="G87" s="1"/>
      <c r="H87" s="1"/>
      <c r="I87" s="1"/>
      <c r="J87" s="1"/>
      <c r="K87" s="1"/>
      <c r="L87" s="1"/>
      <c r="M87" s="1"/>
      <c r="N87" s="1"/>
    </row>
    <row r="88" spans="1:14" x14ac:dyDescent="0.25">
      <c r="A88" s="559"/>
      <c r="B88" s="560"/>
      <c r="C88" s="560"/>
      <c r="D88" s="561"/>
      <c r="E88" s="2"/>
      <c r="F88" s="1"/>
      <c r="G88" s="1"/>
      <c r="H88" s="1"/>
      <c r="I88" s="1"/>
      <c r="J88" s="1"/>
      <c r="K88" s="1"/>
      <c r="L88" s="1"/>
      <c r="M88" s="1"/>
      <c r="N88" s="1"/>
    </row>
    <row r="89" spans="1:14" ht="42.75" customHeight="1" x14ac:dyDescent="0.25">
      <c r="A89" s="587" t="s">
        <v>374</v>
      </c>
      <c r="B89" s="588"/>
      <c r="C89" s="588"/>
      <c r="D89" s="589"/>
      <c r="E89" s="1"/>
      <c r="F89" s="1"/>
      <c r="G89" s="1"/>
      <c r="H89" s="1"/>
      <c r="I89" s="1"/>
      <c r="J89" s="1"/>
      <c r="K89" s="1"/>
      <c r="L89" s="1"/>
      <c r="M89" s="1"/>
      <c r="N89" s="1"/>
    </row>
    <row r="90" spans="1:14" x14ac:dyDescent="0.25">
      <c r="A90" s="559"/>
      <c r="B90" s="560"/>
      <c r="C90" s="560"/>
      <c r="D90" s="561"/>
      <c r="E90" s="1"/>
      <c r="F90" s="1"/>
      <c r="G90" s="1"/>
      <c r="H90" s="1"/>
      <c r="I90" s="1"/>
      <c r="J90" s="1"/>
      <c r="K90" s="1"/>
      <c r="L90" s="1"/>
      <c r="M90" s="1"/>
      <c r="N90" s="1"/>
    </row>
    <row r="91" spans="1:14" x14ac:dyDescent="0.25">
      <c r="A91" s="95" t="s">
        <v>44</v>
      </c>
      <c r="B91" s="91" t="s">
        <v>70</v>
      </c>
      <c r="C91" s="94" t="s">
        <v>4</v>
      </c>
      <c r="D91" s="97" t="s">
        <v>16</v>
      </c>
      <c r="E91" s="1"/>
      <c r="F91" s="1"/>
      <c r="G91" s="1"/>
      <c r="H91" s="1"/>
      <c r="I91" s="1"/>
      <c r="J91" s="1"/>
      <c r="K91" s="1"/>
      <c r="L91" s="1"/>
      <c r="M91" s="1"/>
      <c r="N91" s="1"/>
    </row>
    <row r="92" spans="1:14" x14ac:dyDescent="0.25">
      <c r="A92" s="113" t="s">
        <v>0</v>
      </c>
      <c r="B92" s="368" t="s">
        <v>375</v>
      </c>
      <c r="C92" s="285">
        <v>0</v>
      </c>
      <c r="D92" s="112">
        <f>C92*$D$25</f>
        <v>0</v>
      </c>
      <c r="E92" s="1"/>
      <c r="F92" s="1"/>
      <c r="G92" s="1"/>
      <c r="H92" s="1"/>
      <c r="I92" s="1"/>
      <c r="J92" s="1"/>
      <c r="K92" s="1"/>
      <c r="L92" s="1"/>
      <c r="M92" s="1"/>
      <c r="N92" s="1"/>
    </row>
    <row r="93" spans="1:14" ht="15" customHeight="1" x14ac:dyDescent="0.25">
      <c r="A93" s="113" t="s">
        <v>1</v>
      </c>
      <c r="B93" s="367" t="s">
        <v>376</v>
      </c>
      <c r="C93" s="118">
        <v>0</v>
      </c>
      <c r="D93" s="112">
        <f t="shared" ref="D93:D97" si="3">C93*$D$25</f>
        <v>0</v>
      </c>
      <c r="E93" s="1"/>
      <c r="F93" s="1"/>
      <c r="G93" s="1"/>
      <c r="H93" s="1"/>
      <c r="I93" s="1"/>
      <c r="J93" s="1"/>
      <c r="K93" s="1"/>
      <c r="L93" s="1"/>
      <c r="M93" s="1"/>
      <c r="N93" s="1"/>
    </row>
    <row r="94" spans="1:14" x14ac:dyDescent="0.25">
      <c r="A94" s="113" t="s">
        <v>291</v>
      </c>
      <c r="B94" s="367" t="s">
        <v>377</v>
      </c>
      <c r="C94" s="118">
        <v>0</v>
      </c>
      <c r="D94" s="112">
        <f t="shared" si="3"/>
        <v>0</v>
      </c>
      <c r="E94" s="1"/>
      <c r="F94" s="1"/>
      <c r="G94" s="1"/>
      <c r="H94" s="1"/>
      <c r="I94" s="1"/>
      <c r="J94" s="1"/>
      <c r="K94" s="1"/>
      <c r="L94" s="1"/>
      <c r="M94" s="1"/>
      <c r="N94" s="1"/>
    </row>
    <row r="95" spans="1:14" x14ac:dyDescent="0.25">
      <c r="A95" s="113" t="s">
        <v>3</v>
      </c>
      <c r="B95" s="367" t="s">
        <v>378</v>
      </c>
      <c r="C95" s="118">
        <v>0</v>
      </c>
      <c r="D95" s="112">
        <f t="shared" si="3"/>
        <v>0</v>
      </c>
      <c r="E95" s="1"/>
      <c r="F95" s="1"/>
      <c r="G95" s="1"/>
      <c r="H95" s="1"/>
      <c r="I95" s="1"/>
      <c r="J95" s="1"/>
      <c r="K95" s="1"/>
      <c r="L95" s="1"/>
      <c r="M95" s="1"/>
      <c r="N95" s="1"/>
    </row>
    <row r="96" spans="1:14" x14ac:dyDescent="0.25">
      <c r="A96" s="113" t="s">
        <v>7</v>
      </c>
      <c r="B96" s="367" t="s">
        <v>379</v>
      </c>
      <c r="C96" s="118">
        <v>0</v>
      </c>
      <c r="D96" s="112">
        <f t="shared" si="3"/>
        <v>0</v>
      </c>
      <c r="E96" s="1"/>
      <c r="F96" s="1"/>
      <c r="G96" s="1"/>
      <c r="H96" s="1"/>
      <c r="I96" s="1"/>
      <c r="J96" s="1"/>
      <c r="K96" s="1"/>
      <c r="L96" s="1"/>
      <c r="M96" s="1"/>
      <c r="N96" s="1"/>
    </row>
    <row r="97" spans="1:14" x14ac:dyDescent="0.25">
      <c r="A97" s="113" t="s">
        <v>8</v>
      </c>
      <c r="B97" s="367" t="s">
        <v>380</v>
      </c>
      <c r="C97" s="118">
        <v>0</v>
      </c>
      <c r="D97" s="112">
        <f t="shared" si="3"/>
        <v>0</v>
      </c>
      <c r="E97" s="1"/>
      <c r="F97" s="1"/>
      <c r="G97" s="1"/>
      <c r="H97" s="1"/>
      <c r="I97" s="1"/>
      <c r="J97" s="1"/>
      <c r="K97" s="1"/>
      <c r="L97" s="1"/>
      <c r="M97" s="1"/>
      <c r="N97" s="1"/>
    </row>
    <row r="98" spans="1:14" ht="15.75" customHeight="1" x14ac:dyDescent="0.25">
      <c r="A98" s="585" t="s">
        <v>27</v>
      </c>
      <c r="B98" s="586"/>
      <c r="C98" s="86">
        <f>SUM(C92:C97)</f>
        <v>0</v>
      </c>
      <c r="D98" s="84">
        <f>SUM(D92:D97)</f>
        <v>0</v>
      </c>
      <c r="E98" s="1"/>
      <c r="F98" s="3"/>
      <c r="G98" s="1"/>
      <c r="H98" s="1"/>
      <c r="I98" s="1"/>
      <c r="J98" s="1"/>
      <c r="K98" s="1"/>
      <c r="L98" s="1"/>
      <c r="M98" s="1"/>
      <c r="N98" s="1"/>
    </row>
    <row r="99" spans="1:14" x14ac:dyDescent="0.25">
      <c r="A99" s="559"/>
      <c r="B99" s="560"/>
      <c r="C99" s="560"/>
      <c r="D99" s="561"/>
      <c r="E99" s="1"/>
      <c r="F99" s="3"/>
      <c r="G99" s="1"/>
      <c r="H99" s="1"/>
      <c r="I99" s="1"/>
      <c r="J99" s="1"/>
      <c r="K99" s="1"/>
      <c r="L99" s="1"/>
      <c r="M99" s="1"/>
      <c r="N99" s="1"/>
    </row>
    <row r="100" spans="1:14" ht="15" customHeight="1" x14ac:dyDescent="0.25">
      <c r="A100" s="95" t="s">
        <v>36</v>
      </c>
      <c r="B100" s="590" t="s">
        <v>26</v>
      </c>
      <c r="C100" s="590"/>
      <c r="D100" s="97" t="s">
        <v>5</v>
      </c>
      <c r="E100" s="1"/>
      <c r="F100" s="1"/>
      <c r="G100" s="1"/>
      <c r="H100" s="1"/>
      <c r="I100" s="1"/>
      <c r="J100" s="1"/>
      <c r="K100" s="1"/>
      <c r="L100" s="1"/>
      <c r="M100" s="1"/>
      <c r="N100" s="1"/>
    </row>
    <row r="101" spans="1:14" x14ac:dyDescent="0.25">
      <c r="A101" s="110" t="s">
        <v>0</v>
      </c>
      <c r="B101" s="572" t="s">
        <v>56</v>
      </c>
      <c r="C101" s="572"/>
      <c r="D101" s="117">
        <f>Uniformes!F13</f>
        <v>0</v>
      </c>
      <c r="E101" s="1"/>
      <c r="F101" s="3"/>
      <c r="G101" s="1"/>
      <c r="H101" s="1"/>
      <c r="I101" s="1"/>
      <c r="J101" s="1"/>
      <c r="K101" s="1"/>
      <c r="L101" s="1"/>
      <c r="M101" s="1"/>
      <c r="N101" s="1"/>
    </row>
    <row r="102" spans="1:14" x14ac:dyDescent="0.25">
      <c r="A102" s="110" t="s">
        <v>1</v>
      </c>
      <c r="B102" s="572" t="s">
        <v>58</v>
      </c>
      <c r="C102" s="572"/>
      <c r="D102" s="117">
        <v>0</v>
      </c>
      <c r="E102" s="1"/>
      <c r="F102" s="3"/>
      <c r="G102" s="1"/>
      <c r="H102" s="1"/>
      <c r="I102" s="1"/>
      <c r="J102" s="1"/>
      <c r="K102" s="1"/>
      <c r="L102" s="1"/>
      <c r="M102" s="1"/>
      <c r="N102" s="1"/>
    </row>
    <row r="103" spans="1:14" s="36" customFormat="1" x14ac:dyDescent="0.25">
      <c r="A103" s="110" t="s">
        <v>2</v>
      </c>
      <c r="B103" s="572" t="s">
        <v>57</v>
      </c>
      <c r="C103" s="572"/>
      <c r="D103" s="117">
        <v>0</v>
      </c>
      <c r="E103" s="1"/>
      <c r="F103" s="3"/>
      <c r="G103" s="1"/>
      <c r="H103" s="1"/>
      <c r="I103" s="1"/>
      <c r="J103" s="1"/>
      <c r="K103" s="1"/>
      <c r="L103" s="1"/>
      <c r="M103" s="1"/>
      <c r="N103" s="1"/>
    </row>
    <row r="104" spans="1:14" x14ac:dyDescent="0.25">
      <c r="A104" s="110" t="s">
        <v>3</v>
      </c>
      <c r="B104" s="572" t="s">
        <v>23</v>
      </c>
      <c r="C104" s="572"/>
      <c r="D104" s="117">
        <v>0</v>
      </c>
      <c r="E104" s="1"/>
      <c r="F104" s="3"/>
      <c r="G104" s="1"/>
      <c r="H104" s="1"/>
      <c r="I104" s="1"/>
      <c r="J104" s="1"/>
      <c r="K104" s="1"/>
      <c r="L104" s="1"/>
      <c r="M104" s="1"/>
      <c r="N104" s="1"/>
    </row>
    <row r="105" spans="1:14" ht="15.75" customHeight="1" x14ac:dyDescent="0.25">
      <c r="A105" s="131"/>
      <c r="B105" s="573" t="s">
        <v>28</v>
      </c>
      <c r="C105" s="573"/>
      <c r="D105" s="82">
        <f>SUM(D101:D104)</f>
        <v>0</v>
      </c>
      <c r="E105" s="1"/>
      <c r="F105" s="1"/>
      <c r="G105" s="1"/>
      <c r="H105" s="1"/>
      <c r="I105" s="1"/>
      <c r="J105" s="1"/>
      <c r="K105" s="1"/>
      <c r="L105" s="1"/>
      <c r="M105" s="1"/>
      <c r="N105" s="1"/>
    </row>
    <row r="106" spans="1:14" x14ac:dyDescent="0.25">
      <c r="A106" s="574"/>
      <c r="B106" s="575"/>
      <c r="C106" s="575"/>
      <c r="D106" s="576"/>
      <c r="E106" s="1"/>
      <c r="F106" s="1"/>
      <c r="G106" s="1"/>
      <c r="H106" s="1"/>
      <c r="I106" s="1"/>
      <c r="J106" s="1"/>
      <c r="K106" s="1"/>
      <c r="L106" s="1"/>
      <c r="M106" s="1"/>
      <c r="N106" s="1"/>
    </row>
    <row r="107" spans="1:14" x14ac:dyDescent="0.25">
      <c r="A107" s="556" t="s">
        <v>119</v>
      </c>
      <c r="B107" s="557"/>
      <c r="C107" s="557"/>
      <c r="D107" s="558"/>
      <c r="E107" s="1"/>
      <c r="F107" s="1"/>
      <c r="G107" s="1"/>
      <c r="H107" s="1"/>
      <c r="I107" s="1"/>
      <c r="J107" s="1"/>
      <c r="K107" s="1"/>
      <c r="L107" s="1"/>
      <c r="M107" s="1"/>
      <c r="N107" s="1"/>
    </row>
    <row r="108" spans="1:14" x14ac:dyDescent="0.25">
      <c r="A108" s="559"/>
      <c r="B108" s="560"/>
      <c r="C108" s="560"/>
      <c r="D108" s="561"/>
      <c r="E108" s="1"/>
      <c r="F108" s="1"/>
      <c r="G108" s="1"/>
      <c r="H108" s="1"/>
      <c r="I108" s="1"/>
      <c r="J108" s="1"/>
      <c r="K108" s="1"/>
      <c r="L108" s="1"/>
      <c r="M108" s="1"/>
      <c r="N108" s="1"/>
    </row>
    <row r="109" spans="1:14" x14ac:dyDescent="0.25">
      <c r="A109" s="101" t="s">
        <v>72</v>
      </c>
      <c r="B109" s="577" t="s">
        <v>73</v>
      </c>
      <c r="C109" s="577"/>
      <c r="D109" s="578"/>
      <c r="E109" s="1"/>
      <c r="F109" s="1"/>
      <c r="G109" s="1"/>
      <c r="H109" s="1"/>
      <c r="I109" s="1"/>
      <c r="J109" s="1"/>
      <c r="K109" s="1"/>
      <c r="L109" s="1"/>
      <c r="M109" s="1"/>
      <c r="N109" s="1"/>
    </row>
    <row r="110" spans="1:14" x14ac:dyDescent="0.25">
      <c r="A110" s="95" t="s">
        <v>292</v>
      </c>
      <c r="B110" s="91" t="s">
        <v>293</v>
      </c>
      <c r="C110" s="94" t="s">
        <v>4</v>
      </c>
      <c r="D110" s="97" t="s">
        <v>16</v>
      </c>
      <c r="E110" s="1"/>
      <c r="F110" s="1"/>
      <c r="G110" s="1"/>
      <c r="H110" s="1"/>
      <c r="I110" s="1"/>
      <c r="J110" s="1"/>
      <c r="K110" s="1"/>
      <c r="L110" s="1"/>
      <c r="M110" s="1"/>
      <c r="N110" s="1"/>
    </row>
    <row r="111" spans="1:14" x14ac:dyDescent="0.25">
      <c r="A111" s="122" t="s">
        <v>0</v>
      </c>
      <c r="B111" s="121" t="s">
        <v>74</v>
      </c>
      <c r="C111" s="123">
        <v>0</v>
      </c>
      <c r="D111" s="124">
        <f>C111*$D$130</f>
        <v>0</v>
      </c>
      <c r="E111" s="1"/>
      <c r="F111" s="1"/>
      <c r="G111" s="1"/>
      <c r="H111" s="1"/>
      <c r="I111" s="1"/>
      <c r="J111" s="1"/>
      <c r="K111" s="1"/>
      <c r="L111" s="1"/>
      <c r="M111" s="1"/>
      <c r="N111" s="1"/>
    </row>
    <row r="112" spans="1:14" x14ac:dyDescent="0.25">
      <c r="A112" s="122" t="s">
        <v>1</v>
      </c>
      <c r="B112" s="121" t="s">
        <v>17</v>
      </c>
      <c r="C112" s="123">
        <v>0</v>
      </c>
      <c r="D112" s="124">
        <f>C112*($D$130+$D$111)</f>
        <v>0</v>
      </c>
      <c r="E112" s="1"/>
      <c r="F112" s="1"/>
      <c r="G112" s="1"/>
      <c r="H112" s="1"/>
      <c r="I112" s="1"/>
      <c r="J112" s="1"/>
      <c r="K112" s="1"/>
      <c r="L112" s="1"/>
      <c r="M112" s="1"/>
      <c r="N112" s="1"/>
    </row>
    <row r="113" spans="1:14" x14ac:dyDescent="0.25">
      <c r="A113" s="579" t="s">
        <v>294</v>
      </c>
      <c r="B113" s="580"/>
      <c r="C113" s="125">
        <f>SUM(C111:C112)</f>
        <v>0</v>
      </c>
      <c r="D113" s="129">
        <f>SUM(D111:D112)</f>
        <v>0</v>
      </c>
      <c r="E113" s="1"/>
      <c r="F113" s="1"/>
      <c r="G113" s="1"/>
      <c r="H113" s="1"/>
      <c r="I113" s="1"/>
      <c r="J113" s="1"/>
      <c r="K113" s="1"/>
      <c r="L113" s="1"/>
      <c r="M113" s="1"/>
      <c r="N113" s="1"/>
    </row>
    <row r="114" spans="1:14" x14ac:dyDescent="0.25">
      <c r="A114" s="95" t="s">
        <v>295</v>
      </c>
      <c r="B114" s="91" t="s">
        <v>296</v>
      </c>
      <c r="C114" s="94" t="s">
        <v>4</v>
      </c>
      <c r="D114" s="97" t="s">
        <v>16</v>
      </c>
      <c r="E114" s="1"/>
      <c r="F114" s="1"/>
      <c r="G114" s="1"/>
      <c r="H114" s="1"/>
      <c r="I114" s="1"/>
      <c r="J114" s="1"/>
      <c r="K114" s="1"/>
      <c r="L114" s="1"/>
      <c r="M114" s="1"/>
      <c r="N114" s="1"/>
    </row>
    <row r="115" spans="1:14" x14ac:dyDescent="0.25">
      <c r="A115" s="122" t="s">
        <v>2</v>
      </c>
      <c r="B115" s="121" t="s">
        <v>297</v>
      </c>
      <c r="C115" s="123">
        <v>0</v>
      </c>
      <c r="D115" s="124">
        <f>ROUND(($D$130+$D$113)/(1-$C$118)*C115,2)</f>
        <v>0</v>
      </c>
      <c r="E115" s="1"/>
      <c r="F115" s="1"/>
      <c r="G115" s="1"/>
      <c r="H115" s="1"/>
      <c r="I115" s="1"/>
      <c r="J115" s="1"/>
      <c r="K115" s="1"/>
      <c r="L115" s="1"/>
      <c r="M115" s="1"/>
      <c r="N115" s="1"/>
    </row>
    <row r="116" spans="1:14" x14ac:dyDescent="0.25">
      <c r="A116" s="122" t="s">
        <v>3</v>
      </c>
      <c r="B116" s="121" t="s">
        <v>298</v>
      </c>
      <c r="C116" s="123">
        <v>0</v>
      </c>
      <c r="D116" s="124">
        <f t="shared" ref="D116:D117" si="4">ROUND(($D$130+$D$113)/(1-$C$118)*C116,2)</f>
        <v>0</v>
      </c>
      <c r="E116" s="1"/>
      <c r="F116" s="1"/>
      <c r="G116" s="1"/>
      <c r="H116" s="1"/>
      <c r="I116" s="1"/>
      <c r="J116" s="1"/>
      <c r="K116" s="1"/>
      <c r="L116" s="1"/>
      <c r="M116" s="1"/>
      <c r="N116" s="1"/>
    </row>
    <row r="117" spans="1:14" s="66" customFormat="1" x14ac:dyDescent="0.25">
      <c r="A117" s="122" t="s">
        <v>7</v>
      </c>
      <c r="B117" s="121" t="s">
        <v>45</v>
      </c>
      <c r="C117" s="123">
        <v>0</v>
      </c>
      <c r="D117" s="124">
        <f t="shared" si="4"/>
        <v>0</v>
      </c>
      <c r="E117" s="67"/>
      <c r="F117" s="67"/>
      <c r="G117" s="67"/>
      <c r="H117" s="67"/>
      <c r="I117" s="67"/>
      <c r="J117" s="67"/>
      <c r="K117" s="67"/>
      <c r="L117" s="67"/>
      <c r="M117" s="67"/>
      <c r="N117" s="67"/>
    </row>
    <row r="118" spans="1:14" s="66" customFormat="1" x14ac:dyDescent="0.25">
      <c r="A118" s="579" t="s">
        <v>299</v>
      </c>
      <c r="B118" s="580"/>
      <c r="C118" s="125">
        <f>SUM(C115:C117)</f>
        <v>0</v>
      </c>
      <c r="D118" s="129">
        <f>SUM(D115:D117)</f>
        <v>0</v>
      </c>
      <c r="E118" s="67"/>
      <c r="F118" s="67"/>
      <c r="G118" s="67"/>
      <c r="H118" s="67"/>
      <c r="I118" s="67"/>
      <c r="J118" s="67"/>
      <c r="K118" s="67"/>
      <c r="L118" s="67"/>
      <c r="M118" s="67"/>
      <c r="N118" s="67"/>
    </row>
    <row r="119" spans="1:14" ht="14.25" customHeight="1" x14ac:dyDescent="0.25">
      <c r="A119" s="581" t="s">
        <v>300</v>
      </c>
      <c r="B119" s="582"/>
      <c r="C119" s="582"/>
      <c r="D119" s="90">
        <f>D113+D118</f>
        <v>0</v>
      </c>
      <c r="E119" s="1"/>
      <c r="F119" s="1"/>
      <c r="G119" s="1"/>
      <c r="H119" s="1"/>
      <c r="I119" s="1"/>
      <c r="J119" s="1"/>
      <c r="K119" s="1"/>
      <c r="L119" s="1"/>
      <c r="M119" s="1"/>
      <c r="N119" s="1"/>
    </row>
    <row r="120" spans="1:14" s="68" customFormat="1" ht="14.25" customHeight="1" x14ac:dyDescent="0.25">
      <c r="A120" s="569"/>
      <c r="B120" s="570"/>
      <c r="C120" s="570"/>
      <c r="D120" s="571"/>
      <c r="E120" s="69"/>
      <c r="F120" s="69"/>
      <c r="G120" s="69"/>
      <c r="H120" s="69"/>
      <c r="I120" s="69"/>
      <c r="J120" s="69"/>
      <c r="K120" s="69"/>
      <c r="L120" s="69"/>
      <c r="M120" s="69"/>
      <c r="N120" s="69"/>
    </row>
    <row r="121" spans="1:14" x14ac:dyDescent="0.25">
      <c r="A121" s="556" t="s">
        <v>91</v>
      </c>
      <c r="B121" s="557"/>
      <c r="C121" s="557"/>
      <c r="D121" s="558"/>
      <c r="E121" s="1"/>
      <c r="F121" s="1"/>
      <c r="G121" s="1"/>
      <c r="H121" s="1"/>
      <c r="I121" s="1"/>
      <c r="J121" s="1"/>
      <c r="K121" s="1"/>
      <c r="L121" s="1"/>
      <c r="M121" s="1"/>
      <c r="N121" s="1"/>
    </row>
    <row r="122" spans="1:14" x14ac:dyDescent="0.25">
      <c r="A122" s="556" t="s">
        <v>92</v>
      </c>
      <c r="B122" s="557"/>
      <c r="C122" s="557"/>
      <c r="D122" s="558"/>
      <c r="E122" s="1"/>
      <c r="F122" s="1"/>
      <c r="G122" s="1"/>
      <c r="H122" s="1"/>
      <c r="I122" s="1"/>
      <c r="J122" s="1"/>
      <c r="K122" s="1"/>
      <c r="L122" s="1"/>
      <c r="M122" s="1"/>
      <c r="N122" s="1"/>
    </row>
    <row r="123" spans="1:14" x14ac:dyDescent="0.25">
      <c r="A123" s="559"/>
      <c r="B123" s="560"/>
      <c r="C123" s="560"/>
      <c r="D123" s="561"/>
      <c r="E123" s="1"/>
      <c r="F123" s="1"/>
      <c r="G123" s="1"/>
      <c r="H123" s="1"/>
      <c r="I123" s="1"/>
      <c r="J123" s="1"/>
      <c r="K123" s="1"/>
      <c r="L123" s="1"/>
      <c r="M123" s="1"/>
      <c r="N123" s="1"/>
    </row>
    <row r="124" spans="1:14" x14ac:dyDescent="0.25">
      <c r="A124" s="562" t="s">
        <v>38</v>
      </c>
      <c r="B124" s="563"/>
      <c r="C124" s="563"/>
      <c r="D124" s="564"/>
      <c r="E124" s="1"/>
      <c r="F124" s="1"/>
      <c r="G124" s="1"/>
      <c r="H124" s="1"/>
      <c r="I124" s="1"/>
      <c r="J124" s="1"/>
      <c r="K124" s="1"/>
      <c r="L124" s="1"/>
      <c r="M124" s="1"/>
      <c r="N124" s="1"/>
    </row>
    <row r="125" spans="1:14" x14ac:dyDescent="0.25">
      <c r="A125" s="113" t="s">
        <v>76</v>
      </c>
      <c r="B125" s="565" t="s">
        <v>24</v>
      </c>
      <c r="C125" s="565"/>
      <c r="D125" s="112">
        <f>D25</f>
        <v>0</v>
      </c>
      <c r="E125" s="1"/>
      <c r="F125" s="1"/>
      <c r="G125" s="1"/>
      <c r="H125" s="1"/>
      <c r="I125" s="1"/>
      <c r="J125" s="1"/>
      <c r="K125" s="1"/>
      <c r="L125" s="1"/>
      <c r="M125" s="1"/>
      <c r="N125" s="1"/>
    </row>
    <row r="126" spans="1:14" x14ac:dyDescent="0.25">
      <c r="A126" s="113" t="s">
        <v>77</v>
      </c>
      <c r="B126" s="566" t="s">
        <v>68</v>
      </c>
      <c r="C126" s="566"/>
      <c r="D126" s="112">
        <f>D76</f>
        <v>0</v>
      </c>
      <c r="E126" s="1"/>
      <c r="F126" s="1"/>
      <c r="G126" s="1"/>
      <c r="H126" s="1"/>
      <c r="I126" s="1"/>
      <c r="J126" s="1"/>
      <c r="K126" s="1"/>
      <c r="L126" s="1"/>
      <c r="M126" s="1"/>
      <c r="N126" s="1"/>
    </row>
    <row r="127" spans="1:14" x14ac:dyDescent="0.25">
      <c r="A127" s="113" t="s">
        <v>78</v>
      </c>
      <c r="B127" s="565" t="s">
        <v>30</v>
      </c>
      <c r="C127" s="565"/>
      <c r="D127" s="112">
        <f>D85</f>
        <v>0</v>
      </c>
      <c r="E127" s="1"/>
      <c r="F127" s="1"/>
      <c r="G127" s="1"/>
      <c r="H127" s="1"/>
      <c r="I127" s="1"/>
      <c r="J127" s="1"/>
      <c r="K127" s="1"/>
      <c r="L127" s="1"/>
      <c r="M127" s="1"/>
      <c r="N127" s="1"/>
    </row>
    <row r="128" spans="1:14" x14ac:dyDescent="0.25">
      <c r="A128" s="113" t="s">
        <v>75</v>
      </c>
      <c r="B128" s="565" t="s">
        <v>35</v>
      </c>
      <c r="C128" s="565"/>
      <c r="D128" s="112">
        <f>D98</f>
        <v>0</v>
      </c>
      <c r="E128" s="1"/>
      <c r="F128" s="1"/>
      <c r="G128" s="1"/>
      <c r="H128" s="1"/>
      <c r="I128" s="1"/>
      <c r="J128" s="1"/>
      <c r="K128" s="1"/>
      <c r="L128" s="1"/>
      <c r="M128" s="1"/>
      <c r="N128" s="1"/>
    </row>
    <row r="129" spans="1:14" x14ac:dyDescent="0.25">
      <c r="A129" s="113" t="s">
        <v>79</v>
      </c>
      <c r="B129" s="566" t="s">
        <v>26</v>
      </c>
      <c r="C129" s="566"/>
      <c r="D129" s="112">
        <f>D105</f>
        <v>0</v>
      </c>
      <c r="E129" s="1"/>
      <c r="F129" s="1"/>
      <c r="G129" s="1"/>
      <c r="H129" s="1"/>
      <c r="I129" s="1"/>
      <c r="J129" s="1"/>
      <c r="K129" s="1"/>
      <c r="L129" s="1"/>
      <c r="M129" s="1"/>
      <c r="N129" s="1"/>
    </row>
    <row r="130" spans="1:14" x14ac:dyDescent="0.25">
      <c r="A130" s="567" t="s">
        <v>80</v>
      </c>
      <c r="B130" s="568"/>
      <c r="C130" s="568"/>
      <c r="D130" s="102">
        <f>SUM(D125:D129)</f>
        <v>0</v>
      </c>
      <c r="E130" s="1"/>
      <c r="F130" s="1"/>
      <c r="G130" s="1"/>
      <c r="H130" s="1"/>
      <c r="I130" s="1"/>
      <c r="J130" s="1"/>
      <c r="K130" s="1"/>
      <c r="L130" s="1"/>
      <c r="M130" s="1"/>
      <c r="N130" s="1"/>
    </row>
    <row r="131" spans="1:14" x14ac:dyDescent="0.25">
      <c r="A131" s="113" t="s">
        <v>81</v>
      </c>
      <c r="B131" s="566" t="s">
        <v>73</v>
      </c>
      <c r="C131" s="566"/>
      <c r="D131" s="112">
        <f>D119</f>
        <v>0</v>
      </c>
      <c r="E131" s="1"/>
      <c r="F131" s="1"/>
      <c r="G131" s="1"/>
      <c r="H131" s="1"/>
      <c r="I131" s="1"/>
      <c r="J131" s="1"/>
      <c r="K131" s="1"/>
      <c r="L131" s="1"/>
      <c r="M131" s="1"/>
      <c r="N131" s="1"/>
    </row>
    <row r="132" spans="1:14" ht="15.75" thickBot="1" x14ac:dyDescent="0.3">
      <c r="A132" s="554" t="s">
        <v>93</v>
      </c>
      <c r="B132" s="555"/>
      <c r="C132" s="555"/>
      <c r="D132" s="72">
        <f>D130+D131</f>
        <v>0</v>
      </c>
      <c r="E132" s="1"/>
      <c r="F132" s="1"/>
      <c r="G132" s="1"/>
      <c r="H132" s="1"/>
      <c r="I132" s="1"/>
      <c r="J132" s="1"/>
      <c r="K132" s="1"/>
      <c r="L132" s="1"/>
      <c r="M132" s="1"/>
      <c r="N132" s="1"/>
    </row>
    <row r="133" spans="1:14" x14ac:dyDescent="0.25">
      <c r="A133" s="6"/>
      <c r="B133" s="6"/>
      <c r="C133" s="6"/>
      <c r="D133" s="7"/>
      <c r="E133" s="1"/>
      <c r="F133" s="3"/>
      <c r="G133" s="1"/>
      <c r="H133" s="1"/>
      <c r="I133" s="1"/>
      <c r="J133" s="1"/>
      <c r="K133" s="1"/>
      <c r="L133" s="1"/>
      <c r="M133" s="1"/>
      <c r="N133" s="1"/>
    </row>
    <row r="134" spans="1:14" x14ac:dyDescent="0.25">
      <c r="A134" s="2"/>
      <c r="B134" s="2"/>
      <c r="C134" s="2"/>
      <c r="D134" s="2"/>
      <c r="E134" s="1"/>
      <c r="F134" s="1"/>
      <c r="G134" s="1"/>
      <c r="H134" s="1"/>
      <c r="I134" s="1"/>
      <c r="J134" s="1"/>
      <c r="K134" s="1"/>
      <c r="L134" s="1"/>
      <c r="M134" s="1"/>
      <c r="N134" s="1"/>
    </row>
    <row r="135" spans="1:14" x14ac:dyDescent="0.25">
      <c r="A135" s="2"/>
      <c r="B135" s="2"/>
      <c r="C135" s="2"/>
      <c r="D135" s="2"/>
      <c r="E135" s="1"/>
      <c r="F135" s="1"/>
      <c r="G135" s="1"/>
      <c r="H135" s="1"/>
      <c r="I135" s="1"/>
      <c r="J135" s="1"/>
      <c r="K135" s="1"/>
      <c r="L135" s="1"/>
      <c r="M135" s="1"/>
      <c r="N135" s="1"/>
    </row>
    <row r="136" spans="1:14" x14ac:dyDescent="0.25">
      <c r="A136" s="2"/>
      <c r="B136" s="2"/>
      <c r="C136" s="2"/>
      <c r="D136" s="2"/>
      <c r="E136" s="1"/>
      <c r="F136" s="1"/>
      <c r="G136" s="1"/>
      <c r="H136" s="1"/>
      <c r="I136" s="1"/>
      <c r="J136" s="1"/>
      <c r="K136" s="1"/>
      <c r="L136" s="1"/>
      <c r="M136" s="1"/>
      <c r="N136" s="1"/>
    </row>
    <row r="137" spans="1:14" x14ac:dyDescent="0.25">
      <c r="A137" s="2"/>
      <c r="B137" s="2"/>
      <c r="C137" s="2"/>
      <c r="D137" s="2"/>
      <c r="E137" s="1"/>
      <c r="F137" s="1"/>
      <c r="G137" s="1"/>
      <c r="H137" s="1"/>
      <c r="I137" s="1"/>
      <c r="J137" s="1"/>
      <c r="K137" s="1"/>
      <c r="L137" s="1"/>
      <c r="M137" s="1"/>
      <c r="N137" s="1"/>
    </row>
    <row r="138" spans="1:14" x14ac:dyDescent="0.25">
      <c r="A138" s="2"/>
      <c r="B138" s="2"/>
      <c r="C138" s="2"/>
      <c r="D138" s="2"/>
      <c r="E138" s="1"/>
      <c r="F138" s="1"/>
      <c r="G138" s="1"/>
      <c r="H138" s="1"/>
      <c r="I138" s="1"/>
      <c r="J138" s="1"/>
      <c r="K138" s="1"/>
      <c r="L138" s="1"/>
      <c r="M138" s="1"/>
      <c r="N138" s="1"/>
    </row>
    <row r="139" spans="1:14" x14ac:dyDescent="0.25">
      <c r="A139" s="2"/>
      <c r="B139" s="2"/>
      <c r="C139" s="2"/>
      <c r="D139" s="2"/>
      <c r="E139" s="1"/>
      <c r="F139" s="1"/>
      <c r="G139" s="1"/>
      <c r="H139" s="1"/>
      <c r="I139" s="1"/>
      <c r="J139" s="1"/>
      <c r="K139" s="1"/>
      <c r="L139" s="1"/>
      <c r="M139" s="1"/>
      <c r="N139" s="1"/>
    </row>
    <row r="140" spans="1:14" x14ac:dyDescent="0.25">
      <c r="A140" s="2"/>
      <c r="B140" s="2"/>
      <c r="C140" s="2"/>
      <c r="D140" s="2"/>
      <c r="E140" s="1"/>
      <c r="F140" s="1"/>
      <c r="G140" s="1"/>
      <c r="H140" s="1"/>
      <c r="I140" s="1"/>
      <c r="J140" s="1"/>
      <c r="K140" s="1"/>
      <c r="L140" s="1"/>
      <c r="M140" s="1"/>
      <c r="N140" s="1"/>
    </row>
    <row r="141" spans="1:14" x14ac:dyDescent="0.25">
      <c r="A141" s="2"/>
      <c r="B141" s="2"/>
      <c r="C141" s="2"/>
      <c r="D141" s="2"/>
      <c r="E141" s="1"/>
      <c r="F141" s="1"/>
      <c r="G141" s="1"/>
      <c r="H141" s="1"/>
      <c r="I141" s="1"/>
      <c r="J141" s="1"/>
      <c r="K141" s="1"/>
      <c r="L141" s="1"/>
      <c r="M141" s="1"/>
      <c r="N141" s="1"/>
    </row>
    <row r="142" spans="1:14" x14ac:dyDescent="0.25">
      <c r="A142" s="2"/>
      <c r="B142" s="2"/>
      <c r="C142" s="2"/>
      <c r="D142" s="2"/>
      <c r="E142" s="1"/>
      <c r="F142" s="1"/>
      <c r="G142" s="1"/>
      <c r="H142" s="1"/>
      <c r="I142" s="1"/>
      <c r="J142" s="1"/>
      <c r="K142" s="1"/>
      <c r="L142" s="1"/>
      <c r="M142" s="1"/>
      <c r="N142" s="1"/>
    </row>
    <row r="143" spans="1:14" x14ac:dyDescent="0.25">
      <c r="A143" s="2"/>
      <c r="B143" s="2"/>
      <c r="C143" s="2"/>
      <c r="D143" s="2"/>
      <c r="E143" s="1"/>
      <c r="F143" s="1"/>
      <c r="G143" s="1"/>
      <c r="H143" s="1"/>
      <c r="I143" s="1"/>
      <c r="J143" s="1"/>
      <c r="K143" s="1"/>
      <c r="L143" s="1"/>
      <c r="M143" s="1"/>
      <c r="N143" s="1"/>
    </row>
    <row r="144" spans="1:14" x14ac:dyDescent="0.25">
      <c r="A144" s="2"/>
      <c r="B144" s="2"/>
      <c r="C144" s="2"/>
      <c r="D144" s="2"/>
      <c r="E144" s="1"/>
      <c r="F144" s="1"/>
      <c r="G144" s="1"/>
      <c r="H144" s="1"/>
      <c r="I144" s="1"/>
      <c r="J144" s="1"/>
      <c r="K144" s="1"/>
      <c r="L144" s="1"/>
      <c r="M144" s="1"/>
      <c r="N144" s="1"/>
    </row>
    <row r="145" spans="1:14" x14ac:dyDescent="0.25">
      <c r="A145" s="2"/>
      <c r="B145" s="2"/>
      <c r="C145" s="2"/>
      <c r="D145" s="2"/>
      <c r="E145" s="1"/>
      <c r="F145" s="1"/>
      <c r="G145" s="1"/>
      <c r="H145" s="1"/>
      <c r="I145" s="1"/>
      <c r="J145" s="1"/>
      <c r="K145" s="1"/>
      <c r="L145" s="1"/>
      <c r="M145" s="1"/>
      <c r="N145" s="1"/>
    </row>
    <row r="146" spans="1:14" x14ac:dyDescent="0.25">
      <c r="A146" s="2"/>
      <c r="B146" s="2"/>
      <c r="C146" s="2"/>
      <c r="D146" s="2"/>
      <c r="E146" s="1"/>
      <c r="F146" s="1"/>
      <c r="G146" s="1"/>
      <c r="H146" s="1"/>
      <c r="I146" s="1"/>
      <c r="J146" s="1"/>
      <c r="K146" s="1"/>
      <c r="L146" s="1"/>
      <c r="M146" s="1"/>
      <c r="N146" s="1"/>
    </row>
    <row r="147" spans="1:14" x14ac:dyDescent="0.25">
      <c r="A147" s="2"/>
      <c r="B147" s="2"/>
      <c r="C147" s="2"/>
      <c r="D147" s="2"/>
      <c r="E147" s="1"/>
      <c r="F147" s="1"/>
      <c r="G147" s="1"/>
      <c r="H147" s="1"/>
      <c r="I147" s="1"/>
      <c r="J147" s="1"/>
      <c r="K147" s="1"/>
      <c r="L147" s="1"/>
      <c r="M147" s="1"/>
      <c r="N147" s="1"/>
    </row>
    <row r="148" spans="1:14" x14ac:dyDescent="0.25">
      <c r="A148" s="2"/>
      <c r="B148" s="2"/>
      <c r="C148" s="2"/>
      <c r="D148" s="2"/>
      <c r="E148" s="1"/>
      <c r="F148" s="1"/>
      <c r="G148" s="1"/>
      <c r="H148" s="1"/>
      <c r="I148" s="1"/>
      <c r="J148" s="1"/>
      <c r="K148" s="1"/>
      <c r="L148" s="1"/>
      <c r="M148" s="1"/>
      <c r="N148" s="1"/>
    </row>
    <row r="149" spans="1:14" x14ac:dyDescent="0.25">
      <c r="A149" s="2"/>
      <c r="B149" s="2"/>
      <c r="C149" s="2"/>
      <c r="D149" s="2"/>
      <c r="E149" s="1"/>
      <c r="F149" s="1"/>
      <c r="G149" s="1"/>
      <c r="H149" s="1"/>
      <c r="I149" s="1"/>
      <c r="J149" s="1"/>
      <c r="K149" s="1"/>
      <c r="L149" s="1"/>
      <c r="M149" s="1"/>
      <c r="N149" s="1"/>
    </row>
    <row r="150" spans="1:14" x14ac:dyDescent="0.25">
      <c r="A150" s="2"/>
      <c r="B150" s="2"/>
      <c r="C150" s="2"/>
      <c r="D150" s="2"/>
      <c r="E150" s="1"/>
      <c r="F150" s="1"/>
      <c r="G150" s="1"/>
      <c r="H150" s="1"/>
      <c r="I150" s="1"/>
      <c r="J150" s="1"/>
      <c r="K150" s="1"/>
      <c r="L150" s="1"/>
      <c r="M150" s="1"/>
      <c r="N150" s="1"/>
    </row>
    <row r="151" spans="1:14" x14ac:dyDescent="0.25">
      <c r="A151" s="2"/>
      <c r="B151" s="2"/>
      <c r="C151" s="2"/>
      <c r="D151" s="2"/>
      <c r="E151" s="1"/>
      <c r="F151" s="1"/>
      <c r="G151" s="1"/>
      <c r="H151" s="1"/>
      <c r="I151" s="1"/>
      <c r="J151" s="1"/>
      <c r="K151" s="1"/>
      <c r="L151" s="1"/>
      <c r="M151" s="1"/>
      <c r="N151" s="1"/>
    </row>
    <row r="152" spans="1:14" x14ac:dyDescent="0.25">
      <c r="A152" s="2"/>
      <c r="B152" s="2"/>
      <c r="C152" s="2"/>
      <c r="D152" s="2"/>
      <c r="E152" s="1"/>
      <c r="F152" s="1"/>
      <c r="G152" s="1"/>
      <c r="H152" s="1"/>
      <c r="I152" s="1"/>
      <c r="J152" s="1"/>
      <c r="K152" s="1"/>
      <c r="L152" s="1"/>
      <c r="M152" s="1"/>
      <c r="N152" s="1"/>
    </row>
    <row r="153" spans="1:14" x14ac:dyDescent="0.25">
      <c r="A153" s="2"/>
      <c r="B153" s="2"/>
      <c r="C153" s="2"/>
      <c r="D153" s="2"/>
      <c r="E153" s="1"/>
      <c r="F153" s="1"/>
      <c r="G153" s="1"/>
      <c r="H153" s="1"/>
      <c r="I153" s="1"/>
      <c r="J153" s="1"/>
      <c r="K153" s="1"/>
      <c r="L153" s="1"/>
      <c r="M153" s="1"/>
      <c r="N153" s="1"/>
    </row>
    <row r="154" spans="1:14" x14ac:dyDescent="0.25">
      <c r="A154" s="2"/>
      <c r="B154" s="2"/>
      <c r="C154" s="2"/>
      <c r="D154" s="2"/>
      <c r="E154" s="1"/>
      <c r="F154" s="1"/>
      <c r="G154" s="1"/>
      <c r="H154" s="1"/>
      <c r="I154" s="1"/>
      <c r="J154" s="1"/>
      <c r="K154" s="1"/>
      <c r="L154" s="1"/>
      <c r="M154" s="1"/>
      <c r="N154" s="1"/>
    </row>
    <row r="155" spans="1:14" x14ac:dyDescent="0.25">
      <c r="A155" s="2"/>
      <c r="B155" s="2"/>
      <c r="C155" s="2"/>
      <c r="D155" s="2"/>
      <c r="E155" s="1"/>
      <c r="F155" s="1"/>
      <c r="G155" s="1"/>
      <c r="H155" s="1"/>
      <c r="I155" s="1"/>
      <c r="J155" s="1"/>
      <c r="K155" s="1"/>
      <c r="L155" s="1"/>
      <c r="M155" s="1"/>
      <c r="N155" s="1"/>
    </row>
    <row r="156" spans="1:14" x14ac:dyDescent="0.25">
      <c r="A156" s="2"/>
      <c r="B156" s="2"/>
      <c r="C156" s="2"/>
      <c r="D156" s="2"/>
      <c r="E156" s="1"/>
      <c r="F156" s="1"/>
      <c r="G156" s="1"/>
      <c r="H156" s="1"/>
      <c r="I156" s="1"/>
      <c r="J156" s="1"/>
      <c r="K156" s="1"/>
      <c r="L156" s="1"/>
      <c r="M156" s="1"/>
      <c r="N156" s="1"/>
    </row>
    <row r="157" spans="1:14" x14ac:dyDescent="0.25">
      <c r="A157" s="2"/>
      <c r="B157" s="2"/>
      <c r="C157" s="2"/>
      <c r="D157" s="2"/>
      <c r="E157" s="1"/>
      <c r="F157" s="1"/>
      <c r="G157" s="1"/>
      <c r="H157" s="1"/>
      <c r="I157" s="1"/>
      <c r="J157" s="1"/>
      <c r="K157" s="1"/>
      <c r="L157" s="1"/>
      <c r="M157" s="1"/>
      <c r="N157" s="1"/>
    </row>
    <row r="158" spans="1:14" x14ac:dyDescent="0.25">
      <c r="A158" s="2"/>
      <c r="B158" s="2"/>
      <c r="C158" s="2"/>
      <c r="D158" s="2"/>
      <c r="E158" s="1"/>
      <c r="F158" s="1"/>
      <c r="G158" s="1"/>
      <c r="H158" s="1"/>
      <c r="I158" s="1"/>
      <c r="J158" s="1"/>
      <c r="K158" s="1"/>
      <c r="L158" s="1"/>
      <c r="M158" s="1"/>
      <c r="N158" s="1"/>
    </row>
    <row r="159" spans="1:14" x14ac:dyDescent="0.25">
      <c r="A159" s="2"/>
      <c r="B159" s="2"/>
      <c r="C159" s="2"/>
      <c r="D159" s="2"/>
      <c r="E159" s="1"/>
      <c r="F159" s="1"/>
      <c r="G159" s="1"/>
      <c r="H159" s="1"/>
      <c r="I159" s="1"/>
      <c r="J159" s="1"/>
      <c r="K159" s="1"/>
      <c r="L159" s="1"/>
      <c r="M159" s="1"/>
      <c r="N159" s="1"/>
    </row>
    <row r="160" spans="1:14" x14ac:dyDescent="0.25">
      <c r="A160" s="2"/>
      <c r="B160" s="2"/>
      <c r="C160" s="2"/>
      <c r="D160" s="2"/>
      <c r="E160" s="1"/>
      <c r="F160" s="1"/>
      <c r="G160" s="1"/>
      <c r="H160" s="1"/>
      <c r="I160" s="1"/>
      <c r="J160" s="1"/>
      <c r="K160" s="1"/>
      <c r="L160" s="1"/>
      <c r="M160" s="1"/>
      <c r="N160" s="1"/>
    </row>
    <row r="161" spans="1:14" x14ac:dyDescent="0.25">
      <c r="A161" s="2"/>
      <c r="B161" s="2"/>
      <c r="C161" s="2"/>
      <c r="D161" s="2"/>
      <c r="E161" s="1"/>
      <c r="F161" s="1"/>
      <c r="G161" s="1"/>
      <c r="H161" s="1"/>
      <c r="I161" s="1"/>
      <c r="J161" s="1"/>
      <c r="K161" s="1"/>
      <c r="L161" s="1"/>
      <c r="M161" s="1"/>
      <c r="N161" s="1"/>
    </row>
    <row r="162" spans="1:14" x14ac:dyDescent="0.25">
      <c r="A162" s="2"/>
      <c r="B162" s="2"/>
      <c r="C162" s="2"/>
      <c r="D162" s="2"/>
      <c r="E162" s="1"/>
      <c r="F162" s="1"/>
      <c r="G162" s="1"/>
      <c r="H162" s="1"/>
      <c r="I162" s="1"/>
      <c r="J162" s="1"/>
      <c r="K162" s="1"/>
      <c r="L162" s="1"/>
      <c r="M162" s="1"/>
      <c r="N162" s="1"/>
    </row>
    <row r="163" spans="1:14" x14ac:dyDescent="0.25">
      <c r="A163" s="2"/>
      <c r="B163" s="2"/>
      <c r="C163" s="2"/>
      <c r="D163" s="2"/>
      <c r="E163" s="1"/>
      <c r="F163" s="1"/>
      <c r="G163" s="1"/>
      <c r="H163" s="1"/>
      <c r="I163" s="1"/>
      <c r="J163" s="1"/>
      <c r="K163" s="1"/>
      <c r="L163" s="1"/>
      <c r="M163" s="1"/>
      <c r="N163" s="1"/>
    </row>
    <row r="164" spans="1:14" x14ac:dyDescent="0.25">
      <c r="A164" s="2"/>
      <c r="B164" s="2"/>
      <c r="C164" s="2"/>
      <c r="D164" s="2"/>
      <c r="E164" s="1"/>
      <c r="F164" s="1"/>
      <c r="G164" s="1"/>
      <c r="H164" s="1"/>
      <c r="I164" s="1"/>
      <c r="J164" s="1"/>
      <c r="K164" s="1"/>
      <c r="L164" s="1"/>
      <c r="M164" s="1"/>
      <c r="N164" s="1"/>
    </row>
    <row r="165" spans="1:14" x14ac:dyDescent="0.25">
      <c r="A165" s="2"/>
      <c r="B165" s="2"/>
      <c r="C165" s="2"/>
      <c r="D165" s="2"/>
      <c r="E165" s="1"/>
      <c r="F165" s="1"/>
      <c r="G165" s="1"/>
      <c r="H165" s="1"/>
      <c r="I165" s="1"/>
      <c r="J165" s="1"/>
      <c r="K165" s="1"/>
      <c r="L165" s="1"/>
      <c r="M165" s="1"/>
      <c r="N165" s="1"/>
    </row>
    <row r="166" spans="1:14" x14ac:dyDescent="0.25">
      <c r="A166" s="2"/>
      <c r="B166" s="2"/>
      <c r="C166" s="2"/>
      <c r="D166" s="2"/>
      <c r="E166" s="1"/>
      <c r="F166" s="1"/>
      <c r="G166" s="1"/>
      <c r="H166" s="1"/>
      <c r="I166" s="1"/>
      <c r="J166" s="1"/>
      <c r="K166" s="1"/>
      <c r="L166" s="1"/>
      <c r="M166" s="1"/>
      <c r="N166" s="1"/>
    </row>
    <row r="167" spans="1:14" x14ac:dyDescent="0.25">
      <c r="A167" s="2"/>
      <c r="B167" s="2"/>
      <c r="C167" s="2"/>
      <c r="D167" s="2"/>
      <c r="E167" s="1"/>
      <c r="F167" s="1"/>
      <c r="G167" s="1"/>
      <c r="H167" s="1"/>
      <c r="I167" s="1"/>
      <c r="J167" s="1"/>
      <c r="K167" s="1"/>
      <c r="L167" s="1"/>
      <c r="M167" s="1"/>
      <c r="N167" s="1"/>
    </row>
    <row r="168" spans="1:14" x14ac:dyDescent="0.25">
      <c r="A168" s="2"/>
      <c r="B168" s="2"/>
      <c r="C168" s="2"/>
      <c r="D168" s="2"/>
      <c r="E168" s="1"/>
      <c r="F168" s="1"/>
      <c r="G168" s="1"/>
      <c r="H168" s="1"/>
      <c r="I168" s="1"/>
      <c r="J168" s="1"/>
      <c r="K168" s="1"/>
      <c r="L168" s="1"/>
      <c r="M168" s="1"/>
      <c r="N168" s="1"/>
    </row>
    <row r="169" spans="1:14" x14ac:dyDescent="0.25">
      <c r="A169" s="2"/>
      <c r="B169" s="2"/>
      <c r="C169" s="2"/>
      <c r="D169" s="2"/>
      <c r="E169" s="1"/>
      <c r="F169" s="1"/>
      <c r="G169" s="1"/>
      <c r="H169" s="1"/>
      <c r="I169" s="1"/>
      <c r="J169" s="1"/>
      <c r="K169" s="1"/>
      <c r="L169" s="1"/>
      <c r="M169" s="1"/>
      <c r="N169" s="1"/>
    </row>
    <row r="170" spans="1:14" x14ac:dyDescent="0.25">
      <c r="A170" s="2"/>
      <c r="B170" s="2"/>
      <c r="C170" s="2"/>
      <c r="D170" s="2"/>
      <c r="E170" s="1"/>
      <c r="F170" s="1"/>
      <c r="G170" s="1"/>
      <c r="H170" s="1"/>
      <c r="I170" s="1"/>
      <c r="J170" s="1"/>
      <c r="K170" s="1"/>
      <c r="L170" s="1"/>
      <c r="M170" s="1"/>
      <c r="N170" s="1"/>
    </row>
    <row r="171" spans="1:14" x14ac:dyDescent="0.25">
      <c r="A171" s="2"/>
      <c r="B171" s="2"/>
      <c r="C171" s="2"/>
      <c r="D171" s="2"/>
      <c r="E171" s="1"/>
      <c r="F171" s="1"/>
      <c r="G171" s="1"/>
      <c r="H171" s="1"/>
      <c r="I171" s="1"/>
      <c r="J171" s="1"/>
      <c r="K171" s="1"/>
      <c r="L171" s="1"/>
      <c r="M171" s="1"/>
      <c r="N171" s="1"/>
    </row>
    <row r="172" spans="1:14" x14ac:dyDescent="0.25">
      <c r="A172" s="2"/>
      <c r="B172" s="2"/>
      <c r="C172" s="2"/>
      <c r="D172" s="2"/>
      <c r="E172" s="1"/>
      <c r="F172" s="1"/>
      <c r="G172" s="1"/>
      <c r="H172" s="1"/>
      <c r="I172" s="1"/>
      <c r="J172" s="1"/>
      <c r="K172" s="1"/>
      <c r="L172" s="1"/>
      <c r="M172" s="1"/>
      <c r="N172" s="1"/>
    </row>
    <row r="173" spans="1:14" x14ac:dyDescent="0.25">
      <c r="A173" s="2"/>
      <c r="B173" s="2"/>
      <c r="C173" s="2"/>
      <c r="D173" s="2"/>
      <c r="E173" s="1"/>
      <c r="F173" s="1"/>
      <c r="G173" s="1"/>
      <c r="H173" s="1"/>
      <c r="I173" s="1"/>
      <c r="J173" s="1"/>
      <c r="K173" s="1"/>
      <c r="L173" s="1"/>
      <c r="M173" s="1"/>
      <c r="N173" s="1"/>
    </row>
    <row r="174" spans="1:14" x14ac:dyDescent="0.25">
      <c r="A174" s="2"/>
      <c r="B174" s="2"/>
      <c r="C174" s="2"/>
      <c r="D174" s="2"/>
      <c r="E174" s="1"/>
      <c r="F174" s="1"/>
      <c r="G174" s="1"/>
      <c r="H174" s="1"/>
      <c r="I174" s="1"/>
      <c r="J174" s="1"/>
      <c r="K174" s="1"/>
      <c r="L174" s="1"/>
      <c r="M174" s="1"/>
      <c r="N174" s="1"/>
    </row>
    <row r="175" spans="1:14" x14ac:dyDescent="0.25">
      <c r="A175" s="2"/>
      <c r="B175" s="2"/>
      <c r="C175" s="2"/>
      <c r="D175" s="2"/>
      <c r="E175" s="1"/>
      <c r="F175" s="1"/>
      <c r="G175" s="1"/>
      <c r="H175" s="1"/>
      <c r="I175" s="1"/>
      <c r="J175" s="1"/>
      <c r="K175" s="1"/>
      <c r="L175" s="1"/>
      <c r="M175" s="1"/>
      <c r="N175" s="1"/>
    </row>
    <row r="176" spans="1:14" x14ac:dyDescent="0.25">
      <c r="A176" s="2"/>
      <c r="B176" s="2"/>
      <c r="C176" s="2"/>
      <c r="D176" s="2"/>
      <c r="E176" s="1"/>
      <c r="F176" s="1"/>
      <c r="G176" s="1"/>
      <c r="H176" s="1"/>
      <c r="I176" s="1"/>
      <c r="J176" s="1"/>
      <c r="K176" s="1"/>
      <c r="L176" s="1"/>
      <c r="M176" s="1"/>
      <c r="N176" s="1"/>
    </row>
    <row r="177" spans="1:14" x14ac:dyDescent="0.25">
      <c r="A177" s="2"/>
      <c r="B177" s="2"/>
      <c r="C177" s="2"/>
      <c r="D177" s="2"/>
      <c r="E177" s="1"/>
      <c r="F177" s="1"/>
      <c r="G177" s="1"/>
      <c r="H177" s="1"/>
      <c r="I177" s="1"/>
      <c r="J177" s="1"/>
      <c r="K177" s="1"/>
      <c r="L177" s="1"/>
      <c r="M177" s="1"/>
      <c r="N177" s="1"/>
    </row>
    <row r="178" spans="1:14" x14ac:dyDescent="0.25">
      <c r="A178" s="2"/>
      <c r="B178" s="2"/>
      <c r="C178" s="2"/>
      <c r="D178" s="2"/>
      <c r="E178" s="1"/>
      <c r="F178" s="1"/>
      <c r="G178" s="1"/>
      <c r="H178" s="1"/>
      <c r="I178" s="1"/>
      <c r="J178" s="1"/>
      <c r="K178" s="1"/>
      <c r="L178" s="1"/>
      <c r="M178" s="1"/>
      <c r="N178" s="1"/>
    </row>
    <row r="179" spans="1:14" x14ac:dyDescent="0.25">
      <c r="A179" s="2"/>
      <c r="B179" s="2"/>
      <c r="C179" s="2"/>
      <c r="D179" s="2"/>
      <c r="E179" s="1"/>
      <c r="F179" s="1"/>
      <c r="G179" s="1"/>
      <c r="H179" s="1"/>
      <c r="I179" s="1"/>
      <c r="J179" s="1"/>
      <c r="K179" s="1"/>
      <c r="L179" s="1"/>
      <c r="M179" s="1"/>
      <c r="N179" s="1"/>
    </row>
    <row r="180" spans="1:14" x14ac:dyDescent="0.25">
      <c r="A180" s="2"/>
      <c r="B180" s="2"/>
      <c r="C180" s="2"/>
      <c r="D180" s="2"/>
      <c r="E180" s="1"/>
      <c r="F180" s="1"/>
      <c r="G180" s="1"/>
      <c r="H180" s="1"/>
      <c r="I180" s="1"/>
      <c r="J180" s="1"/>
      <c r="K180" s="1"/>
      <c r="L180" s="1"/>
      <c r="M180" s="1"/>
      <c r="N180" s="1"/>
    </row>
    <row r="181" spans="1:14" x14ac:dyDescent="0.25">
      <c r="A181" s="2"/>
      <c r="B181" s="2"/>
      <c r="C181" s="2"/>
      <c r="D181" s="2"/>
      <c r="E181" s="1"/>
      <c r="F181" s="1"/>
      <c r="G181" s="1"/>
      <c r="H181" s="1"/>
      <c r="I181" s="1"/>
      <c r="J181" s="1"/>
      <c r="K181" s="1"/>
      <c r="L181" s="1"/>
      <c r="M181" s="1"/>
      <c r="N181" s="1"/>
    </row>
    <row r="182" spans="1:14" x14ac:dyDescent="0.25">
      <c r="A182" s="2"/>
      <c r="B182" s="2"/>
      <c r="C182" s="2"/>
      <c r="D182" s="2"/>
      <c r="E182" s="1"/>
      <c r="F182" s="1"/>
      <c r="G182" s="1"/>
      <c r="H182" s="1"/>
      <c r="I182" s="1"/>
      <c r="J182" s="1"/>
      <c r="K182" s="1"/>
      <c r="L182" s="1"/>
      <c r="M182" s="1"/>
      <c r="N182" s="1"/>
    </row>
    <row r="183" spans="1:14" x14ac:dyDescent="0.25">
      <c r="A183" s="2"/>
      <c r="B183" s="2"/>
      <c r="C183" s="2"/>
      <c r="D183" s="2"/>
      <c r="E183" s="1"/>
      <c r="F183" s="1"/>
      <c r="G183" s="1"/>
      <c r="H183" s="1"/>
      <c r="I183" s="1"/>
      <c r="J183" s="1"/>
      <c r="K183" s="1"/>
      <c r="L183" s="1"/>
      <c r="M183" s="1"/>
      <c r="N183" s="1"/>
    </row>
    <row r="184" spans="1:14" x14ac:dyDescent="0.25">
      <c r="A184" s="2"/>
      <c r="B184" s="2"/>
      <c r="C184" s="2"/>
      <c r="D184" s="2"/>
      <c r="E184" s="1"/>
      <c r="F184" s="1"/>
      <c r="G184" s="1"/>
      <c r="H184" s="1"/>
      <c r="I184" s="1"/>
      <c r="J184" s="1"/>
      <c r="K184" s="1"/>
      <c r="L184" s="1"/>
      <c r="M184" s="1"/>
      <c r="N184" s="1"/>
    </row>
    <row r="185" spans="1:14" x14ac:dyDescent="0.25">
      <c r="A185" s="2"/>
      <c r="B185" s="2"/>
      <c r="C185" s="2"/>
      <c r="D185" s="2"/>
      <c r="E185" s="1"/>
      <c r="F185" s="1"/>
      <c r="G185" s="1"/>
      <c r="H185" s="1"/>
      <c r="I185" s="1"/>
      <c r="J185" s="1"/>
      <c r="K185" s="1"/>
      <c r="L185" s="1"/>
      <c r="M185" s="1"/>
      <c r="N185" s="1"/>
    </row>
    <row r="186" spans="1:14" x14ac:dyDescent="0.25">
      <c r="A186" s="2"/>
      <c r="B186" s="2"/>
      <c r="C186" s="2"/>
      <c r="D186" s="2"/>
      <c r="E186" s="1"/>
      <c r="F186" s="1"/>
      <c r="G186" s="1"/>
      <c r="H186" s="1"/>
      <c r="I186" s="1"/>
      <c r="J186" s="1"/>
      <c r="K186" s="1"/>
      <c r="L186" s="1"/>
      <c r="M186" s="1"/>
      <c r="N186" s="1"/>
    </row>
    <row r="187" spans="1:14" x14ac:dyDescent="0.25">
      <c r="A187" s="2"/>
      <c r="B187" s="2"/>
      <c r="C187" s="2"/>
      <c r="D187" s="2"/>
      <c r="E187" s="1"/>
      <c r="F187" s="1"/>
      <c r="G187" s="1"/>
      <c r="H187" s="1"/>
      <c r="I187" s="1"/>
      <c r="J187" s="1"/>
      <c r="K187" s="1"/>
      <c r="L187" s="1"/>
      <c r="M187" s="1"/>
      <c r="N187" s="1"/>
    </row>
    <row r="188" spans="1:14" x14ac:dyDescent="0.25">
      <c r="A188" s="2"/>
      <c r="B188" s="2"/>
      <c r="C188" s="2"/>
      <c r="D188" s="2"/>
      <c r="E188" s="1"/>
      <c r="F188" s="1"/>
      <c r="G188" s="1"/>
      <c r="H188" s="1"/>
      <c r="I188" s="1"/>
      <c r="J188" s="1"/>
      <c r="K188" s="1"/>
      <c r="L188" s="1"/>
      <c r="M188" s="1"/>
      <c r="N188" s="1"/>
    </row>
    <row r="189" spans="1:14" x14ac:dyDescent="0.25">
      <c r="A189" s="2"/>
      <c r="B189" s="2"/>
      <c r="C189" s="2"/>
      <c r="D189" s="2"/>
      <c r="E189" s="1"/>
      <c r="F189" s="1"/>
      <c r="G189" s="1"/>
      <c r="H189" s="1"/>
      <c r="I189" s="1"/>
      <c r="J189" s="1"/>
      <c r="K189" s="1"/>
      <c r="L189" s="1"/>
      <c r="M189" s="1"/>
      <c r="N189" s="1"/>
    </row>
    <row r="190" spans="1:14" x14ac:dyDescent="0.25">
      <c r="A190" s="2"/>
      <c r="B190" s="2"/>
      <c r="C190" s="2"/>
      <c r="D190" s="2"/>
      <c r="E190" s="1"/>
      <c r="F190" s="1"/>
      <c r="G190" s="1"/>
      <c r="H190" s="1"/>
      <c r="I190" s="1"/>
      <c r="J190" s="1"/>
      <c r="K190" s="1"/>
      <c r="L190" s="1"/>
      <c r="M190" s="1"/>
      <c r="N190" s="1"/>
    </row>
    <row r="191" spans="1:14" x14ac:dyDescent="0.25">
      <c r="A191" s="2"/>
      <c r="B191" s="2"/>
      <c r="C191" s="2"/>
      <c r="D191" s="2"/>
      <c r="E191" s="1"/>
      <c r="F191" s="1"/>
      <c r="G191" s="1"/>
      <c r="H191" s="1"/>
      <c r="I191" s="1"/>
      <c r="J191" s="1"/>
      <c r="K191" s="1"/>
      <c r="L191" s="1"/>
      <c r="M191" s="1"/>
      <c r="N191" s="1"/>
    </row>
    <row r="192" spans="1:14" x14ac:dyDescent="0.25">
      <c r="A192" s="2"/>
      <c r="B192" s="2"/>
      <c r="C192" s="2"/>
      <c r="D192" s="2"/>
      <c r="E192" s="1"/>
      <c r="F192" s="1"/>
      <c r="G192" s="1"/>
      <c r="H192" s="1"/>
      <c r="I192" s="1"/>
      <c r="J192" s="1"/>
      <c r="K192" s="1"/>
      <c r="L192" s="1"/>
      <c r="M192" s="1"/>
      <c r="N192" s="1"/>
    </row>
    <row r="193" spans="1:14" x14ac:dyDescent="0.25">
      <c r="A193" s="2"/>
      <c r="B193" s="2"/>
      <c r="C193" s="2"/>
      <c r="D193" s="2"/>
      <c r="E193" s="1"/>
      <c r="F193" s="1"/>
      <c r="G193" s="1"/>
      <c r="H193" s="1"/>
      <c r="I193" s="1"/>
      <c r="J193" s="1"/>
      <c r="K193" s="1"/>
      <c r="L193" s="1"/>
      <c r="M193" s="1"/>
      <c r="N193" s="1"/>
    </row>
    <row r="194" spans="1:14" x14ac:dyDescent="0.25">
      <c r="A194" s="2"/>
      <c r="B194" s="2"/>
      <c r="C194" s="2"/>
      <c r="D194" s="2"/>
      <c r="E194" s="1"/>
      <c r="F194" s="1"/>
      <c r="G194" s="1"/>
      <c r="H194" s="1"/>
      <c r="I194" s="1"/>
      <c r="J194" s="1"/>
      <c r="K194" s="1"/>
      <c r="L194" s="1"/>
      <c r="M194" s="1"/>
      <c r="N194" s="1"/>
    </row>
    <row r="195" spans="1:14" x14ac:dyDescent="0.25">
      <c r="A195" s="2"/>
      <c r="B195" s="2"/>
      <c r="C195" s="2"/>
      <c r="D195" s="2"/>
      <c r="E195" s="1"/>
      <c r="F195" s="1"/>
      <c r="G195" s="1"/>
      <c r="H195" s="1"/>
      <c r="I195" s="1"/>
      <c r="J195" s="1"/>
      <c r="K195" s="1"/>
      <c r="L195" s="1"/>
      <c r="M195" s="1"/>
      <c r="N195" s="1"/>
    </row>
    <row r="196" spans="1:14" x14ac:dyDescent="0.25">
      <c r="A196" s="2"/>
      <c r="B196" s="2"/>
      <c r="C196" s="2"/>
      <c r="D196" s="2"/>
      <c r="E196" s="1"/>
      <c r="F196" s="1"/>
      <c r="G196" s="1"/>
      <c r="H196" s="1"/>
      <c r="I196" s="1"/>
      <c r="J196" s="1"/>
      <c r="K196" s="1"/>
      <c r="L196" s="1"/>
      <c r="M196" s="1"/>
      <c r="N196" s="1"/>
    </row>
    <row r="197" spans="1:14" x14ac:dyDescent="0.25">
      <c r="A197" s="2"/>
      <c r="B197" s="2"/>
      <c r="C197" s="2"/>
      <c r="D197" s="2"/>
      <c r="E197" s="1"/>
      <c r="F197" s="1"/>
      <c r="G197" s="1"/>
      <c r="H197" s="1"/>
      <c r="I197" s="1"/>
      <c r="J197" s="1"/>
      <c r="K197" s="1"/>
      <c r="L197" s="1"/>
      <c r="M197" s="1"/>
      <c r="N197" s="1"/>
    </row>
    <row r="198" spans="1:14" x14ac:dyDescent="0.25">
      <c r="A198" s="2"/>
      <c r="B198" s="2"/>
      <c r="C198" s="2"/>
      <c r="D198" s="2"/>
      <c r="E198" s="1"/>
      <c r="F198" s="1"/>
      <c r="G198" s="1"/>
      <c r="H198" s="1"/>
      <c r="I198" s="1"/>
      <c r="J198" s="1"/>
      <c r="K198" s="1"/>
      <c r="L198" s="1"/>
      <c r="M198" s="1"/>
      <c r="N198" s="1"/>
    </row>
    <row r="199" spans="1:14" x14ac:dyDescent="0.25">
      <c r="A199" s="2"/>
      <c r="B199" s="2"/>
      <c r="C199" s="2"/>
      <c r="D199" s="2"/>
      <c r="E199" s="1"/>
      <c r="F199" s="1"/>
      <c r="G199" s="1"/>
      <c r="H199" s="1"/>
      <c r="I199" s="1"/>
      <c r="J199" s="1"/>
      <c r="K199" s="1"/>
      <c r="L199" s="1"/>
      <c r="M199" s="1"/>
      <c r="N199" s="1"/>
    </row>
    <row r="200" spans="1:14" x14ac:dyDescent="0.25">
      <c r="A200" s="2"/>
      <c r="B200" s="2"/>
      <c r="C200" s="2"/>
      <c r="D200" s="2"/>
      <c r="E200" s="1"/>
      <c r="F200" s="1"/>
      <c r="G200" s="1"/>
      <c r="H200" s="1"/>
      <c r="I200" s="1"/>
      <c r="J200" s="1"/>
      <c r="K200" s="1"/>
      <c r="L200" s="1"/>
      <c r="M200" s="1"/>
      <c r="N200" s="1"/>
    </row>
    <row r="201" spans="1:14" x14ac:dyDescent="0.25">
      <c r="A201" s="2"/>
      <c r="B201" s="2"/>
      <c r="C201" s="2"/>
      <c r="D201" s="2"/>
      <c r="E201" s="1"/>
      <c r="F201" s="1"/>
      <c r="G201" s="1"/>
      <c r="H201" s="1"/>
      <c r="I201" s="1"/>
      <c r="J201" s="1"/>
      <c r="K201" s="1"/>
      <c r="L201" s="1"/>
      <c r="M201" s="1"/>
      <c r="N201" s="1"/>
    </row>
    <row r="202" spans="1:14" x14ac:dyDescent="0.25">
      <c r="A202" s="2"/>
      <c r="B202" s="2"/>
      <c r="C202" s="2"/>
      <c r="D202" s="2"/>
      <c r="E202" s="1"/>
      <c r="F202" s="1"/>
      <c r="G202" s="1"/>
      <c r="H202" s="1"/>
      <c r="I202" s="1"/>
      <c r="J202" s="1"/>
      <c r="K202" s="1"/>
      <c r="L202" s="1"/>
      <c r="M202" s="1"/>
      <c r="N202" s="1"/>
    </row>
    <row r="203" spans="1:14" x14ac:dyDescent="0.25">
      <c r="A203" s="2"/>
      <c r="B203" s="2"/>
      <c r="C203" s="2"/>
      <c r="D203" s="2"/>
      <c r="E203" s="1"/>
      <c r="F203" s="1"/>
      <c r="G203" s="1"/>
      <c r="H203" s="1"/>
      <c r="I203" s="1"/>
      <c r="J203" s="1"/>
      <c r="K203" s="1"/>
      <c r="L203" s="1"/>
      <c r="M203" s="1"/>
      <c r="N203" s="1"/>
    </row>
    <row r="204" spans="1:14" x14ac:dyDescent="0.25">
      <c r="A204" s="2"/>
      <c r="B204" s="2"/>
      <c r="C204" s="2"/>
      <c r="D204" s="2"/>
      <c r="E204" s="1"/>
      <c r="F204" s="1"/>
      <c r="G204" s="1"/>
      <c r="H204" s="1"/>
      <c r="I204" s="1"/>
      <c r="J204" s="1"/>
      <c r="K204" s="1"/>
      <c r="L204" s="1"/>
      <c r="M204" s="1"/>
      <c r="N204" s="1"/>
    </row>
    <row r="205" spans="1:14" x14ac:dyDescent="0.25">
      <c r="A205" s="2"/>
      <c r="B205" s="2"/>
      <c r="C205" s="2"/>
      <c r="D205" s="2"/>
      <c r="E205" s="1"/>
      <c r="F205" s="1"/>
      <c r="G205" s="1"/>
      <c r="H205" s="1"/>
      <c r="I205" s="1"/>
      <c r="J205" s="1"/>
      <c r="K205" s="1"/>
      <c r="L205" s="1"/>
      <c r="M205" s="1"/>
      <c r="N205" s="1"/>
    </row>
    <row r="206" spans="1:14" x14ac:dyDescent="0.25">
      <c r="A206" s="2"/>
      <c r="B206" s="2"/>
      <c r="C206" s="2"/>
      <c r="D206" s="2"/>
      <c r="E206" s="1"/>
      <c r="F206" s="1"/>
      <c r="G206" s="1"/>
      <c r="H206" s="1"/>
      <c r="I206" s="1"/>
      <c r="J206" s="1"/>
      <c r="K206" s="1"/>
      <c r="L206" s="1"/>
      <c r="M206" s="1"/>
      <c r="N206" s="1"/>
    </row>
    <row r="207" spans="1:14" x14ac:dyDescent="0.25">
      <c r="A207" s="2"/>
      <c r="B207" s="2"/>
      <c r="C207" s="2"/>
      <c r="D207" s="2"/>
      <c r="E207" s="1"/>
      <c r="F207" s="1"/>
      <c r="G207" s="1"/>
      <c r="H207" s="1"/>
      <c r="I207" s="1"/>
      <c r="J207" s="1"/>
      <c r="K207" s="1"/>
      <c r="L207" s="1"/>
      <c r="M207" s="1"/>
      <c r="N207" s="1"/>
    </row>
    <row r="208" spans="1:14" x14ac:dyDescent="0.25">
      <c r="A208" s="2"/>
      <c r="B208" s="2"/>
      <c r="C208" s="2"/>
      <c r="D208" s="2"/>
      <c r="E208" s="1"/>
      <c r="F208" s="1"/>
      <c r="G208" s="1"/>
      <c r="H208" s="1"/>
      <c r="I208" s="1"/>
      <c r="J208" s="1"/>
      <c r="K208" s="1"/>
      <c r="L208" s="1"/>
      <c r="M208" s="1"/>
      <c r="N208" s="1"/>
    </row>
    <row r="209" spans="1:14" x14ac:dyDescent="0.25">
      <c r="A209" s="2"/>
      <c r="B209" s="2"/>
      <c r="C209" s="2"/>
      <c r="D209" s="2"/>
      <c r="E209" s="1"/>
      <c r="F209" s="1"/>
      <c r="G209" s="1"/>
      <c r="H209" s="1"/>
      <c r="I209" s="1"/>
      <c r="J209" s="1"/>
      <c r="K209" s="1"/>
      <c r="L209" s="1"/>
      <c r="M209" s="1"/>
      <c r="N209" s="1"/>
    </row>
    <row r="210" spans="1:14" x14ac:dyDescent="0.25">
      <c r="A210" s="2"/>
      <c r="B210" s="2"/>
      <c r="C210" s="2"/>
      <c r="D210" s="2"/>
      <c r="E210" s="1"/>
      <c r="F210" s="1"/>
      <c r="G210" s="1"/>
      <c r="H210" s="1"/>
      <c r="I210" s="1"/>
      <c r="J210" s="1"/>
      <c r="K210" s="1"/>
      <c r="L210" s="1"/>
      <c r="M210" s="1"/>
      <c r="N210" s="1"/>
    </row>
    <row r="211" spans="1:14" x14ac:dyDescent="0.25">
      <c r="A211" s="2"/>
      <c r="B211" s="2"/>
      <c r="C211" s="2"/>
      <c r="D211" s="2"/>
      <c r="E211" s="1"/>
      <c r="F211" s="1"/>
      <c r="G211" s="1"/>
      <c r="H211" s="1"/>
      <c r="I211" s="1"/>
      <c r="J211" s="1"/>
      <c r="K211" s="1"/>
      <c r="L211" s="1"/>
      <c r="M211" s="1"/>
      <c r="N211" s="1"/>
    </row>
    <row r="212" spans="1:14" x14ac:dyDescent="0.25">
      <c r="A212" s="2"/>
      <c r="B212" s="2"/>
      <c r="C212" s="2"/>
      <c r="D212" s="2"/>
      <c r="E212" s="1"/>
      <c r="F212" s="1"/>
      <c r="G212" s="1"/>
      <c r="H212" s="1"/>
      <c r="I212" s="1"/>
      <c r="J212" s="1"/>
      <c r="K212" s="1"/>
      <c r="L212" s="1"/>
      <c r="M212" s="1"/>
      <c r="N212" s="1"/>
    </row>
    <row r="213" spans="1:14" x14ac:dyDescent="0.25">
      <c r="A213" s="2"/>
      <c r="B213" s="2"/>
      <c r="C213" s="2"/>
      <c r="D213" s="2"/>
      <c r="E213" s="1"/>
      <c r="F213" s="1"/>
      <c r="G213" s="1"/>
      <c r="H213" s="1"/>
      <c r="I213" s="1"/>
      <c r="J213" s="1"/>
      <c r="K213" s="1"/>
      <c r="L213" s="1"/>
      <c r="M213" s="1"/>
      <c r="N213" s="1"/>
    </row>
    <row r="214" spans="1:14" x14ac:dyDescent="0.25">
      <c r="A214" s="2"/>
      <c r="B214" s="2"/>
      <c r="C214" s="2"/>
      <c r="D214" s="2"/>
      <c r="E214" s="1"/>
      <c r="F214" s="1"/>
      <c r="G214" s="1"/>
      <c r="H214" s="1"/>
      <c r="I214" s="1"/>
      <c r="J214" s="1"/>
      <c r="K214" s="1"/>
      <c r="L214" s="1"/>
      <c r="M214" s="1"/>
      <c r="N214" s="1"/>
    </row>
    <row r="215" spans="1:14" x14ac:dyDescent="0.25">
      <c r="A215" s="2"/>
      <c r="B215" s="2"/>
      <c r="C215" s="2"/>
      <c r="D215" s="2"/>
      <c r="E215" s="1"/>
      <c r="F215" s="1"/>
      <c r="G215" s="1"/>
      <c r="H215" s="1"/>
      <c r="I215" s="1"/>
      <c r="J215" s="1"/>
      <c r="K215" s="1"/>
      <c r="L215" s="1"/>
      <c r="M215" s="1"/>
      <c r="N215" s="1"/>
    </row>
    <row r="216" spans="1:14" x14ac:dyDescent="0.25">
      <c r="A216" s="2"/>
      <c r="B216" s="2"/>
      <c r="C216" s="2"/>
      <c r="D216" s="2"/>
      <c r="E216" s="1"/>
      <c r="F216" s="1"/>
      <c r="G216" s="1"/>
      <c r="H216" s="1"/>
      <c r="I216" s="1"/>
      <c r="J216" s="1"/>
      <c r="K216" s="1"/>
      <c r="L216" s="1"/>
      <c r="M216" s="1"/>
      <c r="N216" s="1"/>
    </row>
    <row r="217" spans="1:14" x14ac:dyDescent="0.25">
      <c r="A217" s="2"/>
      <c r="B217" s="2"/>
      <c r="C217" s="2"/>
      <c r="D217" s="2"/>
      <c r="E217" s="1"/>
      <c r="F217" s="1"/>
      <c r="G217" s="1"/>
      <c r="H217" s="1"/>
      <c r="I217" s="1"/>
      <c r="J217" s="1"/>
      <c r="K217" s="1"/>
      <c r="L217" s="1"/>
      <c r="M217" s="1"/>
      <c r="N217" s="1"/>
    </row>
    <row r="218" spans="1:14" x14ac:dyDescent="0.25">
      <c r="A218" s="2"/>
      <c r="B218" s="2"/>
      <c r="C218" s="2"/>
      <c r="D218" s="2"/>
      <c r="E218" s="1"/>
      <c r="F218" s="1"/>
      <c r="G218" s="1"/>
      <c r="H218" s="1"/>
      <c r="I218" s="1"/>
      <c r="J218" s="1"/>
      <c r="K218" s="1"/>
      <c r="L218" s="1"/>
      <c r="M218" s="1"/>
      <c r="N218" s="1"/>
    </row>
    <row r="219" spans="1:14" x14ac:dyDescent="0.25">
      <c r="A219" s="2"/>
      <c r="B219" s="2"/>
      <c r="C219" s="2"/>
      <c r="D219" s="2"/>
      <c r="E219" s="1"/>
      <c r="F219" s="1"/>
      <c r="G219" s="1"/>
      <c r="H219" s="1"/>
      <c r="I219" s="1"/>
      <c r="J219" s="1"/>
      <c r="K219" s="1"/>
      <c r="L219" s="1"/>
      <c r="M219" s="1"/>
      <c r="N219" s="1"/>
    </row>
    <row r="220" spans="1:14" x14ac:dyDescent="0.25">
      <c r="A220" s="2"/>
      <c r="B220" s="2"/>
      <c r="C220" s="2"/>
      <c r="D220" s="2"/>
      <c r="E220" s="1"/>
      <c r="F220" s="1"/>
      <c r="G220" s="1"/>
      <c r="H220" s="1"/>
      <c r="I220" s="1"/>
      <c r="J220" s="1"/>
      <c r="K220" s="1"/>
      <c r="L220" s="1"/>
      <c r="M220" s="1"/>
      <c r="N220" s="1"/>
    </row>
    <row r="221" spans="1:14" x14ac:dyDescent="0.25">
      <c r="A221" s="2"/>
      <c r="B221" s="2"/>
      <c r="C221" s="2"/>
      <c r="D221" s="2"/>
      <c r="E221" s="1"/>
      <c r="F221" s="1"/>
      <c r="G221" s="1"/>
      <c r="H221" s="1"/>
      <c r="I221" s="1"/>
      <c r="J221" s="1"/>
      <c r="K221" s="1"/>
      <c r="L221" s="1"/>
      <c r="M221" s="1"/>
      <c r="N221" s="1"/>
    </row>
    <row r="222" spans="1:14" x14ac:dyDescent="0.25">
      <c r="A222" s="2"/>
      <c r="B222" s="2"/>
      <c r="C222" s="2"/>
      <c r="D222" s="2"/>
      <c r="E222" s="1"/>
      <c r="F222" s="1"/>
      <c r="G222" s="1"/>
      <c r="H222" s="1"/>
      <c r="I222" s="1"/>
      <c r="J222" s="1"/>
      <c r="K222" s="1"/>
      <c r="L222" s="1"/>
      <c r="M222" s="1"/>
      <c r="N222" s="1"/>
    </row>
    <row r="223" spans="1:14" x14ac:dyDescent="0.25">
      <c r="A223" s="2"/>
      <c r="B223" s="2"/>
      <c r="C223" s="2"/>
      <c r="D223" s="2"/>
      <c r="E223" s="1"/>
      <c r="F223" s="1"/>
      <c r="G223" s="1"/>
      <c r="H223" s="1"/>
      <c r="I223" s="1"/>
      <c r="J223" s="1"/>
      <c r="K223" s="1"/>
      <c r="L223" s="1"/>
      <c r="M223" s="1"/>
      <c r="N223" s="1"/>
    </row>
    <row r="224" spans="1:14" x14ac:dyDescent="0.25">
      <c r="A224" s="2"/>
      <c r="B224" s="2"/>
      <c r="C224" s="2"/>
      <c r="D224" s="2"/>
      <c r="E224" s="1"/>
      <c r="F224" s="1"/>
      <c r="G224" s="1"/>
      <c r="H224" s="1"/>
      <c r="I224" s="1"/>
      <c r="J224" s="1"/>
      <c r="K224" s="1"/>
      <c r="L224" s="1"/>
      <c r="M224" s="1"/>
      <c r="N224" s="1"/>
    </row>
    <row r="225" spans="1:14" x14ac:dyDescent="0.25">
      <c r="A225" s="2"/>
      <c r="B225" s="2"/>
      <c r="C225" s="2"/>
      <c r="D225" s="2"/>
      <c r="E225" s="1"/>
      <c r="F225" s="1"/>
      <c r="G225" s="1"/>
      <c r="H225" s="1"/>
      <c r="I225" s="1"/>
      <c r="J225" s="1"/>
      <c r="K225" s="1"/>
      <c r="L225" s="1"/>
      <c r="M225" s="1"/>
      <c r="N225" s="1"/>
    </row>
    <row r="226" spans="1:14" x14ac:dyDescent="0.25">
      <c r="A226" s="2"/>
      <c r="B226" s="2"/>
      <c r="C226" s="2"/>
      <c r="D226" s="2"/>
      <c r="E226" s="1"/>
      <c r="F226" s="1"/>
      <c r="G226" s="1"/>
      <c r="H226" s="1"/>
      <c r="I226" s="1"/>
      <c r="J226" s="1"/>
      <c r="K226" s="1"/>
      <c r="L226" s="1"/>
      <c r="M226" s="1"/>
      <c r="N226" s="1"/>
    </row>
    <row r="227" spans="1:14" x14ac:dyDescent="0.25">
      <c r="A227" s="2"/>
      <c r="B227" s="2"/>
      <c r="C227" s="2"/>
      <c r="D227" s="2"/>
      <c r="E227" s="1"/>
      <c r="F227" s="1"/>
      <c r="G227" s="1"/>
      <c r="H227" s="1"/>
      <c r="I227" s="1"/>
      <c r="J227" s="1"/>
      <c r="K227" s="1"/>
      <c r="L227" s="1"/>
      <c r="M227" s="1"/>
      <c r="N227" s="1"/>
    </row>
    <row r="228" spans="1:14" x14ac:dyDescent="0.25">
      <c r="A228" s="2"/>
      <c r="B228" s="2"/>
      <c r="C228" s="2"/>
      <c r="D228" s="2"/>
      <c r="E228" s="1"/>
      <c r="F228" s="1"/>
      <c r="G228" s="1"/>
      <c r="H228" s="1"/>
      <c r="I228" s="1"/>
      <c r="J228" s="1"/>
      <c r="K228" s="1"/>
      <c r="L228" s="1"/>
      <c r="M228" s="1"/>
      <c r="N228" s="1"/>
    </row>
    <row r="229" spans="1:14" x14ac:dyDescent="0.25">
      <c r="A229" s="2"/>
      <c r="B229" s="2"/>
      <c r="C229" s="2"/>
      <c r="D229" s="2"/>
      <c r="E229" s="1"/>
      <c r="F229" s="1"/>
      <c r="G229" s="1"/>
      <c r="H229" s="1"/>
      <c r="I229" s="1"/>
      <c r="J229" s="1"/>
      <c r="K229" s="1"/>
      <c r="L229" s="1"/>
      <c r="M229" s="1"/>
      <c r="N229" s="1"/>
    </row>
    <row r="230" spans="1:14" x14ac:dyDescent="0.25">
      <c r="A230" s="2"/>
      <c r="B230" s="2"/>
      <c r="C230" s="2"/>
      <c r="D230" s="2"/>
      <c r="E230" s="1"/>
      <c r="F230" s="1"/>
      <c r="G230" s="1"/>
      <c r="H230" s="1"/>
      <c r="I230" s="1"/>
      <c r="J230" s="1"/>
      <c r="K230" s="1"/>
      <c r="L230" s="1"/>
      <c r="M230" s="1"/>
      <c r="N230" s="1"/>
    </row>
    <row r="231" spans="1:14" x14ac:dyDescent="0.25">
      <c r="A231" s="2"/>
      <c r="B231" s="2"/>
      <c r="C231" s="2"/>
      <c r="D231" s="2"/>
      <c r="E231" s="1"/>
      <c r="F231" s="1"/>
      <c r="G231" s="1"/>
      <c r="H231" s="1"/>
      <c r="I231" s="1"/>
      <c r="J231" s="1"/>
      <c r="K231" s="1"/>
      <c r="L231" s="1"/>
      <c r="M231" s="1"/>
      <c r="N231" s="1"/>
    </row>
    <row r="232" spans="1:14" x14ac:dyDescent="0.25">
      <c r="A232" s="2"/>
      <c r="B232" s="2"/>
      <c r="C232" s="2"/>
      <c r="D232" s="2"/>
      <c r="E232" s="1"/>
      <c r="F232" s="1"/>
      <c r="G232" s="1"/>
      <c r="H232" s="1"/>
      <c r="I232" s="1"/>
      <c r="J232" s="1"/>
      <c r="K232" s="1"/>
      <c r="L232" s="1"/>
      <c r="M232" s="1"/>
      <c r="N232" s="1"/>
    </row>
    <row r="233" spans="1:14" x14ac:dyDescent="0.25">
      <c r="A233" s="2"/>
      <c r="B233" s="2"/>
      <c r="C233" s="2"/>
      <c r="D233" s="2"/>
      <c r="E233" s="1"/>
      <c r="F233" s="1"/>
      <c r="G233" s="1"/>
      <c r="H233" s="1"/>
      <c r="I233" s="1"/>
      <c r="J233" s="1"/>
      <c r="K233" s="1"/>
      <c r="L233" s="1"/>
      <c r="M233" s="1"/>
      <c r="N233" s="1"/>
    </row>
    <row r="234" spans="1:14" x14ac:dyDescent="0.25">
      <c r="A234" s="2"/>
      <c r="B234" s="2"/>
      <c r="C234" s="2"/>
      <c r="D234" s="2"/>
      <c r="E234" s="1"/>
      <c r="F234" s="1"/>
      <c r="G234" s="1"/>
      <c r="H234" s="1"/>
      <c r="I234" s="1"/>
      <c r="J234" s="1"/>
      <c r="K234" s="1"/>
      <c r="L234" s="1"/>
      <c r="M234" s="1"/>
      <c r="N234" s="1"/>
    </row>
    <row r="235" spans="1:14" x14ac:dyDescent="0.25">
      <c r="A235" s="2"/>
      <c r="B235" s="2"/>
      <c r="C235" s="2"/>
      <c r="D235" s="2"/>
      <c r="E235" s="1"/>
      <c r="F235" s="1"/>
      <c r="G235" s="1"/>
      <c r="H235" s="1"/>
      <c r="I235" s="1"/>
      <c r="J235" s="1"/>
      <c r="K235" s="1"/>
      <c r="L235" s="1"/>
      <c r="M235" s="1"/>
      <c r="N235" s="1"/>
    </row>
    <row r="236" spans="1:14" x14ac:dyDescent="0.25">
      <c r="A236" s="2"/>
      <c r="B236" s="2"/>
      <c r="C236" s="2"/>
      <c r="D236" s="2"/>
      <c r="E236" s="1"/>
      <c r="F236" s="1"/>
      <c r="G236" s="1"/>
      <c r="H236" s="1"/>
      <c r="I236" s="1"/>
      <c r="J236" s="1"/>
      <c r="K236" s="1"/>
      <c r="L236" s="1"/>
      <c r="M236" s="1"/>
      <c r="N236" s="1"/>
    </row>
    <row r="237" spans="1:14" x14ac:dyDescent="0.25">
      <c r="A237" s="2"/>
      <c r="B237" s="2"/>
      <c r="C237" s="2"/>
      <c r="D237" s="2"/>
      <c r="E237" s="1"/>
      <c r="F237" s="1"/>
      <c r="G237" s="1"/>
      <c r="H237" s="1"/>
      <c r="I237" s="1"/>
      <c r="J237" s="1"/>
      <c r="K237" s="1"/>
      <c r="L237" s="1"/>
      <c r="M237" s="1"/>
      <c r="N237" s="1"/>
    </row>
    <row r="238" spans="1:14" x14ac:dyDescent="0.25">
      <c r="A238" s="2"/>
      <c r="B238" s="2"/>
      <c r="C238" s="2"/>
      <c r="D238" s="2"/>
      <c r="E238" s="1"/>
      <c r="F238" s="1"/>
      <c r="G238" s="1"/>
      <c r="H238" s="1"/>
      <c r="I238" s="1"/>
      <c r="J238" s="1"/>
      <c r="K238" s="1"/>
      <c r="L238" s="1"/>
      <c r="M238" s="1"/>
      <c r="N238" s="1"/>
    </row>
    <row r="239" spans="1:14" x14ac:dyDescent="0.25">
      <c r="A239" s="2"/>
      <c r="B239" s="2"/>
      <c r="C239" s="2"/>
      <c r="D239" s="2"/>
      <c r="E239" s="1"/>
      <c r="F239" s="1"/>
      <c r="G239" s="1"/>
      <c r="H239" s="1"/>
      <c r="I239" s="1"/>
      <c r="J239" s="1"/>
      <c r="K239" s="1"/>
      <c r="L239" s="1"/>
      <c r="M239" s="1"/>
      <c r="N239" s="1"/>
    </row>
    <row r="240" spans="1:14" x14ac:dyDescent="0.25">
      <c r="A240" s="2"/>
      <c r="B240" s="2"/>
      <c r="C240" s="2"/>
      <c r="D240" s="2"/>
      <c r="E240" s="1"/>
      <c r="F240" s="1"/>
      <c r="G240" s="1"/>
      <c r="H240" s="1"/>
      <c r="I240" s="1"/>
      <c r="J240" s="1"/>
      <c r="K240" s="1"/>
      <c r="L240" s="1"/>
      <c r="M240" s="1"/>
      <c r="N240" s="1"/>
    </row>
    <row r="241" spans="1:14" x14ac:dyDescent="0.25">
      <c r="A241" s="2"/>
      <c r="B241" s="2"/>
      <c r="C241" s="2"/>
      <c r="D241" s="2"/>
      <c r="E241" s="1"/>
      <c r="F241" s="1"/>
      <c r="G241" s="1"/>
      <c r="H241" s="1"/>
      <c r="I241" s="1"/>
      <c r="J241" s="1"/>
      <c r="K241" s="1"/>
      <c r="L241" s="1"/>
      <c r="M241" s="1"/>
      <c r="N241" s="1"/>
    </row>
    <row r="242" spans="1:14" x14ac:dyDescent="0.25">
      <c r="A242" s="2"/>
      <c r="B242" s="2"/>
      <c r="C242" s="2"/>
      <c r="D242" s="2"/>
      <c r="E242" s="1"/>
      <c r="F242" s="1"/>
      <c r="G242" s="1"/>
      <c r="H242" s="1"/>
      <c r="I242" s="1"/>
      <c r="J242" s="1"/>
      <c r="K242" s="1"/>
      <c r="L242" s="1"/>
      <c r="M242" s="1"/>
      <c r="N242" s="1"/>
    </row>
    <row r="243" spans="1:14" x14ac:dyDescent="0.25">
      <c r="A243" s="2"/>
      <c r="B243" s="2"/>
      <c r="C243" s="2"/>
      <c r="D243" s="2"/>
      <c r="E243" s="1"/>
      <c r="F243" s="1"/>
      <c r="G243" s="1"/>
      <c r="H243" s="1"/>
      <c r="I243" s="1"/>
      <c r="J243" s="1"/>
      <c r="K243" s="1"/>
      <c r="L243" s="1"/>
      <c r="M243" s="1"/>
      <c r="N243" s="1"/>
    </row>
    <row r="244" spans="1:14" x14ac:dyDescent="0.25">
      <c r="A244" s="2"/>
      <c r="B244" s="2"/>
      <c r="C244" s="2"/>
      <c r="D244" s="2"/>
      <c r="E244" s="1"/>
      <c r="F244" s="1"/>
      <c r="G244" s="1"/>
      <c r="H244" s="1"/>
      <c r="I244" s="1"/>
      <c r="J244" s="1"/>
      <c r="K244" s="1"/>
      <c r="L244" s="1"/>
      <c r="M244" s="1"/>
      <c r="N244" s="1"/>
    </row>
    <row r="245" spans="1:14" x14ac:dyDescent="0.25">
      <c r="A245" s="2"/>
      <c r="B245" s="2"/>
      <c r="C245" s="2"/>
      <c r="D245" s="2"/>
      <c r="E245" s="1"/>
      <c r="F245" s="1"/>
      <c r="G245" s="1"/>
      <c r="H245" s="1"/>
      <c r="I245" s="1"/>
      <c r="J245" s="1"/>
      <c r="K245" s="1"/>
      <c r="L245" s="1"/>
      <c r="M245" s="1"/>
      <c r="N245" s="1"/>
    </row>
    <row r="246" spans="1:14" x14ac:dyDescent="0.25">
      <c r="A246" s="2"/>
      <c r="B246" s="2"/>
      <c r="C246" s="2"/>
      <c r="D246" s="2"/>
      <c r="E246" s="1"/>
      <c r="F246" s="1"/>
      <c r="G246" s="1"/>
      <c r="H246" s="1"/>
      <c r="I246" s="1"/>
      <c r="J246" s="1"/>
      <c r="K246" s="1"/>
      <c r="L246" s="1"/>
      <c r="M246" s="1"/>
      <c r="N246" s="1"/>
    </row>
    <row r="247" spans="1:14" x14ac:dyDescent="0.25">
      <c r="A247" s="2"/>
      <c r="B247" s="2"/>
      <c r="C247" s="2"/>
      <c r="D247" s="2"/>
      <c r="E247" s="1"/>
      <c r="F247" s="1"/>
      <c r="G247" s="1"/>
      <c r="H247" s="1"/>
      <c r="I247" s="1"/>
      <c r="J247" s="1"/>
      <c r="K247" s="1"/>
      <c r="L247" s="1"/>
      <c r="M247" s="1"/>
      <c r="N247" s="1"/>
    </row>
    <row r="248" spans="1:14" x14ac:dyDescent="0.25">
      <c r="A248" s="2"/>
      <c r="B248" s="2"/>
      <c r="C248" s="2"/>
      <c r="D248" s="2"/>
      <c r="E248" s="1"/>
      <c r="F248" s="1"/>
      <c r="G248" s="1"/>
      <c r="H248" s="1"/>
      <c r="I248" s="1"/>
      <c r="J248" s="1"/>
      <c r="K248" s="1"/>
      <c r="L248" s="1"/>
      <c r="M248" s="1"/>
      <c r="N248" s="1"/>
    </row>
    <row r="249" spans="1:14" x14ac:dyDescent="0.25">
      <c r="A249" s="2"/>
      <c r="B249" s="2"/>
      <c r="C249" s="2"/>
      <c r="D249" s="2"/>
      <c r="E249" s="1"/>
      <c r="F249" s="1"/>
      <c r="G249" s="1"/>
      <c r="H249" s="1"/>
      <c r="I249" s="1"/>
      <c r="J249" s="1"/>
      <c r="K249" s="1"/>
      <c r="L249" s="1"/>
      <c r="M249" s="1"/>
      <c r="N249" s="1"/>
    </row>
    <row r="250" spans="1:14" x14ac:dyDescent="0.25">
      <c r="A250" s="2"/>
      <c r="B250" s="2"/>
      <c r="C250" s="2"/>
      <c r="D250" s="2"/>
      <c r="E250" s="1"/>
      <c r="F250" s="1"/>
      <c r="G250" s="1"/>
      <c r="H250" s="1"/>
      <c r="I250" s="1"/>
      <c r="J250" s="1"/>
      <c r="K250" s="1"/>
      <c r="L250" s="1"/>
      <c r="M250" s="1"/>
      <c r="N250" s="1"/>
    </row>
    <row r="251" spans="1:14" x14ac:dyDescent="0.25">
      <c r="A251" s="2"/>
      <c r="B251" s="2"/>
      <c r="C251" s="2"/>
      <c r="D251" s="2"/>
      <c r="E251" s="1"/>
      <c r="F251" s="1"/>
      <c r="G251" s="1"/>
      <c r="H251" s="1"/>
      <c r="I251" s="1"/>
      <c r="J251" s="1"/>
      <c r="K251" s="1"/>
      <c r="L251" s="1"/>
      <c r="M251" s="1"/>
      <c r="N251" s="1"/>
    </row>
    <row r="252" spans="1:14" x14ac:dyDescent="0.25">
      <c r="A252" s="2"/>
      <c r="B252" s="2"/>
      <c r="C252" s="2"/>
      <c r="D252" s="2"/>
      <c r="E252" s="1"/>
      <c r="F252" s="1"/>
      <c r="G252" s="1"/>
      <c r="H252" s="1"/>
      <c r="I252" s="1"/>
      <c r="J252" s="1"/>
      <c r="K252" s="1"/>
      <c r="L252" s="1"/>
      <c r="M252" s="1"/>
      <c r="N252" s="1"/>
    </row>
    <row r="253" spans="1:14" x14ac:dyDescent="0.25">
      <c r="A253" s="2"/>
      <c r="B253" s="2"/>
      <c r="C253" s="2"/>
      <c r="D253" s="2"/>
      <c r="E253" s="1"/>
      <c r="F253" s="1"/>
      <c r="G253" s="1"/>
      <c r="H253" s="1"/>
      <c r="I253" s="1"/>
      <c r="J253" s="1"/>
      <c r="K253" s="1"/>
      <c r="L253" s="1"/>
      <c r="M253" s="1"/>
      <c r="N253" s="1"/>
    </row>
    <row r="254" spans="1:14" x14ac:dyDescent="0.25">
      <c r="A254" s="2"/>
      <c r="B254" s="2"/>
      <c r="C254" s="2"/>
      <c r="D254" s="2"/>
      <c r="E254" s="1"/>
      <c r="F254" s="1"/>
      <c r="G254" s="1"/>
      <c r="H254" s="1"/>
      <c r="I254" s="1"/>
      <c r="J254" s="1"/>
      <c r="K254" s="1"/>
      <c r="L254" s="1"/>
      <c r="M254" s="1"/>
      <c r="N254" s="1"/>
    </row>
    <row r="255" spans="1:14" x14ac:dyDescent="0.25">
      <c r="A255" s="2"/>
      <c r="B255" s="2"/>
      <c r="C255" s="2"/>
      <c r="D255" s="2"/>
      <c r="E255" s="1"/>
      <c r="F255" s="1"/>
      <c r="G255" s="1"/>
      <c r="H255" s="1"/>
      <c r="I255" s="1"/>
      <c r="J255" s="1"/>
      <c r="K255" s="1"/>
      <c r="L255" s="1"/>
      <c r="M255" s="1"/>
      <c r="N255" s="1"/>
    </row>
    <row r="256" spans="1:14" x14ac:dyDescent="0.25">
      <c r="A256" s="2"/>
      <c r="B256" s="2"/>
      <c r="C256" s="2"/>
      <c r="D256" s="2"/>
      <c r="E256" s="1"/>
      <c r="F256" s="1"/>
      <c r="G256" s="1"/>
      <c r="H256" s="1"/>
      <c r="I256" s="1"/>
      <c r="J256" s="1"/>
      <c r="K256" s="1"/>
      <c r="L256" s="1"/>
      <c r="M256" s="1"/>
      <c r="N256" s="1"/>
    </row>
    <row r="257" spans="1:14" x14ac:dyDescent="0.25">
      <c r="A257" s="2"/>
      <c r="B257" s="2"/>
      <c r="C257" s="2"/>
      <c r="D257" s="2"/>
      <c r="E257" s="1"/>
      <c r="F257" s="1"/>
      <c r="G257" s="1"/>
      <c r="H257" s="1"/>
      <c r="I257" s="1"/>
      <c r="J257" s="1"/>
      <c r="K257" s="1"/>
      <c r="L257" s="1"/>
      <c r="M257" s="1"/>
      <c r="N257" s="1"/>
    </row>
    <row r="258" spans="1:14" x14ac:dyDescent="0.25">
      <c r="A258" s="2"/>
      <c r="B258" s="2"/>
      <c r="C258" s="2"/>
      <c r="D258" s="2"/>
      <c r="E258" s="1"/>
      <c r="F258" s="1"/>
      <c r="G258" s="1"/>
      <c r="H258" s="1"/>
      <c r="I258" s="1"/>
      <c r="J258" s="1"/>
      <c r="K258" s="1"/>
      <c r="L258" s="1"/>
      <c r="M258" s="1"/>
      <c r="N258" s="1"/>
    </row>
    <row r="259" spans="1:14" x14ac:dyDescent="0.25">
      <c r="A259" s="2"/>
      <c r="B259" s="2"/>
      <c r="C259" s="2"/>
      <c r="D259" s="2"/>
      <c r="E259" s="1"/>
      <c r="F259" s="1"/>
      <c r="G259" s="1"/>
      <c r="H259" s="1"/>
      <c r="I259" s="1"/>
      <c r="J259" s="1"/>
      <c r="K259" s="1"/>
      <c r="L259" s="1"/>
      <c r="M259" s="1"/>
      <c r="N259" s="1"/>
    </row>
    <row r="260" spans="1:14" x14ac:dyDescent="0.25">
      <c r="A260" s="2"/>
      <c r="B260" s="2"/>
      <c r="C260" s="2"/>
      <c r="D260" s="2"/>
      <c r="E260" s="1"/>
      <c r="F260" s="1"/>
      <c r="G260" s="1"/>
      <c r="H260" s="1"/>
      <c r="I260" s="1"/>
      <c r="J260" s="1"/>
      <c r="K260" s="1"/>
      <c r="L260" s="1"/>
      <c r="M260" s="1"/>
      <c r="N260" s="1"/>
    </row>
    <row r="261" spans="1:14" x14ac:dyDescent="0.25">
      <c r="A261" s="2"/>
      <c r="B261" s="2"/>
      <c r="C261" s="2"/>
      <c r="D261" s="2"/>
      <c r="E261" s="1"/>
      <c r="F261" s="1"/>
      <c r="G261" s="1"/>
      <c r="H261" s="1"/>
      <c r="I261" s="1"/>
      <c r="J261" s="1"/>
      <c r="K261" s="1"/>
      <c r="L261" s="1"/>
      <c r="M261" s="1"/>
      <c r="N261" s="1"/>
    </row>
    <row r="262" spans="1:14" x14ac:dyDescent="0.25">
      <c r="A262" s="2"/>
      <c r="B262" s="2"/>
      <c r="C262" s="2"/>
      <c r="D262" s="2"/>
      <c r="E262" s="1"/>
      <c r="F262" s="1"/>
      <c r="G262" s="1"/>
      <c r="H262" s="1"/>
      <c r="I262" s="1"/>
      <c r="J262" s="1"/>
      <c r="K262" s="1"/>
      <c r="L262" s="1"/>
      <c r="M262" s="1"/>
      <c r="N262" s="1"/>
    </row>
    <row r="263" spans="1:14" x14ac:dyDescent="0.25">
      <c r="A263" s="2"/>
      <c r="B263" s="2"/>
      <c r="C263" s="2"/>
      <c r="D263" s="2"/>
      <c r="E263" s="1"/>
      <c r="F263" s="1"/>
      <c r="G263" s="1"/>
      <c r="H263" s="1"/>
      <c r="I263" s="1"/>
      <c r="J263" s="1"/>
      <c r="K263" s="1"/>
      <c r="L263" s="1"/>
      <c r="M263" s="1"/>
      <c r="N263" s="1"/>
    </row>
    <row r="264" spans="1:14" x14ac:dyDescent="0.25">
      <c r="A264" s="2"/>
      <c r="B264" s="2"/>
      <c r="C264" s="2"/>
      <c r="D264" s="2"/>
      <c r="E264" s="1"/>
      <c r="F264" s="1"/>
      <c r="G264" s="1"/>
      <c r="H264" s="1"/>
      <c r="I264" s="1"/>
      <c r="J264" s="1"/>
      <c r="K264" s="1"/>
      <c r="L264" s="1"/>
      <c r="M264" s="1"/>
      <c r="N264" s="1"/>
    </row>
    <row r="265" spans="1:14" x14ac:dyDescent="0.25">
      <c r="A265" s="2"/>
      <c r="B265" s="2"/>
      <c r="C265" s="2"/>
      <c r="D265" s="2"/>
      <c r="E265" s="1"/>
      <c r="F265" s="1"/>
      <c r="G265" s="1"/>
      <c r="H265" s="1"/>
      <c r="I265" s="1"/>
      <c r="J265" s="1"/>
      <c r="K265" s="1"/>
      <c r="L265" s="1"/>
      <c r="M265" s="1"/>
      <c r="N265" s="1"/>
    </row>
    <row r="266" spans="1:14" x14ac:dyDescent="0.25">
      <c r="A266" s="2"/>
      <c r="B266" s="2"/>
      <c r="C266" s="2"/>
      <c r="D266" s="2"/>
      <c r="E266" s="1"/>
      <c r="F266" s="1"/>
      <c r="G266" s="1"/>
      <c r="H266" s="1"/>
      <c r="I266" s="1"/>
      <c r="J266" s="1"/>
      <c r="K266" s="1"/>
      <c r="L266" s="1"/>
      <c r="M266" s="1"/>
      <c r="N266" s="1"/>
    </row>
    <row r="267" spans="1:14" x14ac:dyDescent="0.25">
      <c r="A267" s="2"/>
      <c r="B267" s="2"/>
      <c r="C267" s="2"/>
      <c r="D267" s="2"/>
      <c r="E267" s="1"/>
      <c r="F267" s="1"/>
      <c r="G267" s="1"/>
      <c r="H267" s="1"/>
      <c r="I267" s="1"/>
      <c r="J267" s="1"/>
      <c r="K267" s="1"/>
      <c r="L267" s="1"/>
      <c r="M267" s="1"/>
      <c r="N267" s="1"/>
    </row>
    <row r="268" spans="1:14" x14ac:dyDescent="0.25">
      <c r="A268" s="2"/>
      <c r="B268" s="2"/>
      <c r="C268" s="2"/>
      <c r="D268" s="2"/>
      <c r="E268" s="1"/>
      <c r="F268" s="1"/>
      <c r="G268" s="1"/>
      <c r="H268" s="1"/>
      <c r="I268" s="1"/>
      <c r="J268" s="1"/>
      <c r="K268" s="1"/>
      <c r="L268" s="1"/>
      <c r="M268" s="1"/>
      <c r="N268" s="1"/>
    </row>
    <row r="269" spans="1:14" x14ac:dyDescent="0.25">
      <c r="A269" s="2"/>
      <c r="B269" s="2"/>
      <c r="C269" s="2"/>
      <c r="D269" s="2"/>
      <c r="E269" s="1"/>
      <c r="F269" s="1"/>
      <c r="G269" s="1"/>
      <c r="H269" s="1"/>
      <c r="I269" s="1"/>
      <c r="J269" s="1"/>
      <c r="K269" s="1"/>
      <c r="L269" s="1"/>
      <c r="M269" s="1"/>
      <c r="N269" s="1"/>
    </row>
    <row r="270" spans="1:14" x14ac:dyDescent="0.25">
      <c r="A270" s="2"/>
      <c r="B270" s="2"/>
      <c r="C270" s="2"/>
      <c r="D270" s="2"/>
      <c r="E270" s="1"/>
      <c r="F270" s="1"/>
      <c r="G270" s="1"/>
      <c r="H270" s="1"/>
      <c r="I270" s="1"/>
      <c r="J270" s="1"/>
      <c r="K270" s="1"/>
      <c r="L270" s="1"/>
      <c r="M270" s="1"/>
      <c r="N270" s="1"/>
    </row>
    <row r="271" spans="1:14" x14ac:dyDescent="0.25">
      <c r="A271" s="2"/>
      <c r="B271" s="2"/>
      <c r="C271" s="2"/>
      <c r="D271" s="2"/>
      <c r="E271" s="1"/>
      <c r="F271" s="1"/>
      <c r="G271" s="1"/>
      <c r="H271" s="1"/>
      <c r="I271" s="1"/>
      <c r="J271" s="1"/>
      <c r="K271" s="1"/>
      <c r="L271" s="1"/>
      <c r="M271" s="1"/>
      <c r="N271" s="1"/>
    </row>
    <row r="272" spans="1:14" x14ac:dyDescent="0.25">
      <c r="A272" s="2"/>
      <c r="B272" s="2"/>
      <c r="C272" s="2"/>
      <c r="D272" s="2"/>
      <c r="E272" s="1"/>
      <c r="F272" s="1"/>
      <c r="G272" s="1"/>
      <c r="H272" s="1"/>
      <c r="I272" s="1"/>
      <c r="J272" s="1"/>
      <c r="K272" s="1"/>
      <c r="L272" s="1"/>
      <c r="M272" s="1"/>
      <c r="N272" s="1"/>
    </row>
    <row r="273" spans="1:14" x14ac:dyDescent="0.25">
      <c r="A273" s="2"/>
      <c r="B273" s="2"/>
      <c r="C273" s="2"/>
      <c r="D273" s="2"/>
      <c r="E273" s="1"/>
      <c r="F273" s="1"/>
      <c r="G273" s="1"/>
      <c r="H273" s="1"/>
      <c r="I273" s="1"/>
      <c r="J273" s="1"/>
      <c r="K273" s="1"/>
      <c r="L273" s="1"/>
      <c r="M273" s="1"/>
      <c r="N273" s="1"/>
    </row>
    <row r="274" spans="1:14" x14ac:dyDescent="0.25">
      <c r="A274" s="2"/>
      <c r="B274" s="2"/>
      <c r="C274" s="2"/>
      <c r="D274" s="2"/>
      <c r="E274" s="1"/>
      <c r="F274" s="1"/>
      <c r="G274" s="1"/>
      <c r="H274" s="1"/>
      <c r="I274" s="1"/>
      <c r="J274" s="1"/>
      <c r="K274" s="1"/>
      <c r="L274" s="1"/>
      <c r="M274" s="1"/>
      <c r="N274" s="1"/>
    </row>
    <row r="275" spans="1:14" x14ac:dyDescent="0.25">
      <c r="A275" s="2"/>
      <c r="B275" s="2"/>
      <c r="C275" s="2"/>
      <c r="D275" s="2"/>
      <c r="E275" s="1"/>
      <c r="F275" s="1"/>
      <c r="G275" s="1"/>
      <c r="H275" s="1"/>
      <c r="I275" s="1"/>
      <c r="J275" s="1"/>
      <c r="K275" s="1"/>
      <c r="L275" s="1"/>
      <c r="M275" s="1"/>
      <c r="N275" s="1"/>
    </row>
    <row r="276" spans="1:14" x14ac:dyDescent="0.25">
      <c r="A276" s="2"/>
      <c r="B276" s="2"/>
      <c r="C276" s="2"/>
      <c r="D276" s="2"/>
      <c r="E276" s="1"/>
      <c r="F276" s="1"/>
      <c r="G276" s="1"/>
      <c r="H276" s="1"/>
      <c r="I276" s="1"/>
      <c r="J276" s="1"/>
      <c r="K276" s="1"/>
      <c r="L276" s="1"/>
      <c r="M276" s="1"/>
      <c r="N276" s="1"/>
    </row>
    <row r="277" spans="1:14" x14ac:dyDescent="0.25">
      <c r="A277" s="2"/>
      <c r="B277" s="2"/>
      <c r="C277" s="2"/>
      <c r="D277" s="2"/>
      <c r="E277" s="1"/>
      <c r="F277" s="1"/>
      <c r="G277" s="1"/>
      <c r="H277" s="1"/>
      <c r="I277" s="1"/>
      <c r="J277" s="1"/>
      <c r="K277" s="1"/>
      <c r="L277" s="1"/>
      <c r="M277" s="1"/>
      <c r="N277" s="1"/>
    </row>
    <row r="278" spans="1:14" x14ac:dyDescent="0.25">
      <c r="A278" s="2"/>
      <c r="B278" s="2"/>
      <c r="C278" s="2"/>
      <c r="D278" s="2"/>
      <c r="E278" s="1"/>
      <c r="F278" s="1"/>
      <c r="G278" s="1"/>
      <c r="H278" s="1"/>
      <c r="I278" s="1"/>
      <c r="J278" s="1"/>
      <c r="K278" s="1"/>
      <c r="L278" s="1"/>
      <c r="M278" s="1"/>
      <c r="N278" s="1"/>
    </row>
    <row r="279" spans="1:14" x14ac:dyDescent="0.25">
      <c r="A279" s="2"/>
      <c r="B279" s="2"/>
      <c r="C279" s="2"/>
      <c r="D279" s="2"/>
      <c r="E279" s="1"/>
      <c r="F279" s="1"/>
      <c r="G279" s="1"/>
      <c r="H279" s="1"/>
      <c r="I279" s="1"/>
      <c r="J279" s="1"/>
      <c r="K279" s="1"/>
      <c r="L279" s="1"/>
      <c r="M279" s="1"/>
      <c r="N279" s="1"/>
    </row>
    <row r="280" spans="1:14" x14ac:dyDescent="0.25">
      <c r="A280" s="2"/>
      <c r="B280" s="2"/>
      <c r="C280" s="2"/>
      <c r="D280" s="2"/>
      <c r="E280" s="1"/>
      <c r="F280" s="1"/>
      <c r="G280" s="1"/>
      <c r="H280" s="1"/>
      <c r="I280" s="1"/>
      <c r="J280" s="1"/>
      <c r="K280" s="1"/>
      <c r="L280" s="1"/>
      <c r="M280" s="1"/>
      <c r="N280" s="1"/>
    </row>
    <row r="281" spans="1:14" x14ac:dyDescent="0.25">
      <c r="A281" s="2"/>
      <c r="B281" s="2"/>
      <c r="C281" s="2"/>
      <c r="D281" s="2"/>
      <c r="E281" s="1"/>
      <c r="F281" s="1"/>
      <c r="G281" s="1"/>
      <c r="H281" s="1"/>
      <c r="I281" s="1"/>
      <c r="J281" s="1"/>
      <c r="K281" s="1"/>
      <c r="L281" s="1"/>
      <c r="M281" s="1"/>
      <c r="N281" s="1"/>
    </row>
    <row r="282" spans="1:14" x14ac:dyDescent="0.25">
      <c r="A282" s="2"/>
      <c r="B282" s="2"/>
      <c r="C282" s="2"/>
      <c r="D282" s="2"/>
      <c r="E282" s="1"/>
      <c r="F282" s="1"/>
      <c r="G282" s="1"/>
      <c r="H282" s="1"/>
      <c r="I282" s="1"/>
      <c r="J282" s="1"/>
      <c r="K282" s="1"/>
      <c r="L282" s="1"/>
      <c r="M282" s="1"/>
      <c r="N282" s="1"/>
    </row>
    <row r="283" spans="1:14" x14ac:dyDescent="0.25">
      <c r="A283" s="2"/>
      <c r="B283" s="2"/>
      <c r="C283" s="2"/>
      <c r="D283" s="2"/>
      <c r="E283" s="1"/>
      <c r="F283" s="1"/>
      <c r="G283" s="1"/>
      <c r="H283" s="1"/>
      <c r="I283" s="1"/>
      <c r="J283" s="1"/>
      <c r="K283" s="1"/>
      <c r="L283" s="1"/>
      <c r="M283" s="1"/>
      <c r="N283" s="1"/>
    </row>
    <row r="284" spans="1:14" x14ac:dyDescent="0.25">
      <c r="A284" s="2"/>
      <c r="B284" s="2"/>
      <c r="C284" s="2"/>
      <c r="D284" s="2"/>
      <c r="E284" s="1"/>
      <c r="F284" s="1"/>
      <c r="G284" s="1"/>
      <c r="H284" s="1"/>
      <c r="I284" s="1"/>
      <c r="J284" s="1"/>
      <c r="K284" s="1"/>
      <c r="L284" s="1"/>
      <c r="M284" s="1"/>
      <c r="N284" s="1"/>
    </row>
    <row r="285" spans="1:14" x14ac:dyDescent="0.25">
      <c r="A285" s="2"/>
      <c r="B285" s="2"/>
      <c r="C285" s="2"/>
      <c r="D285" s="2"/>
      <c r="E285" s="1"/>
      <c r="F285" s="1"/>
      <c r="G285" s="1"/>
      <c r="H285" s="1"/>
      <c r="I285" s="1"/>
      <c r="J285" s="1"/>
      <c r="K285" s="1"/>
      <c r="L285" s="1"/>
      <c r="M285" s="1"/>
      <c r="N285" s="1"/>
    </row>
    <row r="286" spans="1:14" x14ac:dyDescent="0.25">
      <c r="A286" s="2"/>
      <c r="B286" s="2"/>
      <c r="C286" s="2"/>
      <c r="D286" s="2"/>
      <c r="E286" s="1"/>
      <c r="F286" s="1"/>
      <c r="G286" s="1"/>
      <c r="H286" s="1"/>
      <c r="I286" s="1"/>
      <c r="J286" s="1"/>
      <c r="K286" s="1"/>
      <c r="L286" s="1"/>
      <c r="M286" s="1"/>
      <c r="N286" s="1"/>
    </row>
    <row r="287" spans="1:14" x14ac:dyDescent="0.25">
      <c r="A287" s="2"/>
      <c r="B287" s="2"/>
      <c r="C287" s="2"/>
      <c r="D287" s="2"/>
      <c r="E287" s="1"/>
      <c r="F287" s="1"/>
      <c r="G287" s="1"/>
      <c r="H287" s="1"/>
      <c r="I287" s="1"/>
      <c r="J287" s="1"/>
      <c r="K287" s="1"/>
      <c r="L287" s="1"/>
      <c r="M287" s="1"/>
      <c r="N287" s="1"/>
    </row>
    <row r="288" spans="1:14" x14ac:dyDescent="0.25">
      <c r="A288" s="2"/>
      <c r="B288" s="2"/>
      <c r="C288" s="2"/>
      <c r="D288" s="2"/>
      <c r="E288" s="1"/>
      <c r="F288" s="1"/>
      <c r="G288" s="1"/>
      <c r="H288" s="1"/>
      <c r="I288" s="1"/>
      <c r="J288" s="1"/>
      <c r="K288" s="1"/>
      <c r="L288" s="1"/>
      <c r="M288" s="1"/>
      <c r="N288" s="1"/>
    </row>
    <row r="289" spans="1:14" x14ac:dyDescent="0.25">
      <c r="A289" s="2"/>
      <c r="B289" s="2"/>
      <c r="C289" s="2"/>
      <c r="D289" s="2"/>
      <c r="E289" s="1"/>
      <c r="F289" s="1"/>
      <c r="G289" s="1"/>
      <c r="H289" s="1"/>
      <c r="I289" s="1"/>
      <c r="J289" s="1"/>
      <c r="K289" s="1"/>
      <c r="L289" s="1"/>
      <c r="M289" s="1"/>
      <c r="N289" s="1"/>
    </row>
    <row r="290" spans="1:14" x14ac:dyDescent="0.25">
      <c r="A290" s="2"/>
      <c r="B290" s="2"/>
      <c r="C290" s="2"/>
      <c r="D290" s="2"/>
      <c r="E290" s="1"/>
      <c r="F290" s="1"/>
      <c r="G290" s="1"/>
      <c r="H290" s="1"/>
      <c r="I290" s="1"/>
      <c r="J290" s="1"/>
      <c r="K290" s="1"/>
      <c r="L290" s="1"/>
      <c r="M290" s="1"/>
      <c r="N290" s="1"/>
    </row>
    <row r="291" spans="1:14" x14ac:dyDescent="0.25">
      <c r="A291" s="2"/>
      <c r="B291" s="2"/>
      <c r="C291" s="2"/>
      <c r="D291" s="2"/>
      <c r="E291" s="1"/>
      <c r="F291" s="1"/>
      <c r="G291" s="1"/>
      <c r="H291" s="1"/>
      <c r="I291" s="1"/>
      <c r="J291" s="1"/>
      <c r="K291" s="1"/>
      <c r="L291" s="1"/>
      <c r="M291" s="1"/>
      <c r="N291" s="1"/>
    </row>
    <row r="292" spans="1:14" x14ac:dyDescent="0.25">
      <c r="A292" s="2"/>
      <c r="B292" s="2"/>
      <c r="C292" s="2"/>
      <c r="D292" s="2"/>
      <c r="E292" s="1"/>
      <c r="F292" s="1"/>
      <c r="G292" s="1"/>
      <c r="H292" s="1"/>
      <c r="I292" s="1"/>
      <c r="J292" s="1"/>
      <c r="K292" s="1"/>
      <c r="L292" s="1"/>
      <c r="M292" s="1"/>
      <c r="N292" s="1"/>
    </row>
    <row r="293" spans="1:14" x14ac:dyDescent="0.25">
      <c r="A293" s="2"/>
      <c r="B293" s="2"/>
      <c r="C293" s="2"/>
      <c r="D293" s="2"/>
      <c r="E293" s="1"/>
      <c r="F293" s="1"/>
      <c r="G293" s="1"/>
      <c r="H293" s="1"/>
      <c r="I293" s="1"/>
      <c r="J293" s="1"/>
      <c r="K293" s="1"/>
      <c r="L293" s="1"/>
      <c r="M293" s="1"/>
      <c r="N293" s="1"/>
    </row>
    <row r="294" spans="1:14" x14ac:dyDescent="0.25">
      <c r="A294" s="2"/>
      <c r="B294" s="2"/>
      <c r="C294" s="2"/>
      <c r="D294" s="2"/>
      <c r="E294" s="1"/>
      <c r="F294" s="1"/>
      <c r="G294" s="1"/>
      <c r="H294" s="1"/>
      <c r="I294" s="1"/>
      <c r="J294" s="1"/>
      <c r="K294" s="1"/>
      <c r="L294" s="1"/>
      <c r="M294" s="1"/>
      <c r="N294" s="1"/>
    </row>
    <row r="295" spans="1:14" x14ac:dyDescent="0.25">
      <c r="A295" s="2"/>
      <c r="B295" s="2"/>
      <c r="C295" s="2"/>
      <c r="D295" s="2"/>
      <c r="E295" s="1"/>
      <c r="F295" s="1"/>
      <c r="G295" s="1"/>
      <c r="H295" s="1"/>
      <c r="I295" s="1"/>
      <c r="J295" s="1"/>
      <c r="K295" s="1"/>
      <c r="L295" s="1"/>
      <c r="M295" s="1"/>
      <c r="N295" s="1"/>
    </row>
    <row r="296" spans="1:14" x14ac:dyDescent="0.25">
      <c r="A296" s="2"/>
      <c r="B296" s="2"/>
      <c r="C296" s="2"/>
      <c r="D296" s="2"/>
      <c r="E296" s="1"/>
      <c r="F296" s="1"/>
      <c r="G296" s="1"/>
      <c r="H296" s="1"/>
      <c r="I296" s="1"/>
      <c r="J296" s="1"/>
      <c r="K296" s="1"/>
      <c r="L296" s="1"/>
      <c r="M296" s="1"/>
      <c r="N296" s="1"/>
    </row>
    <row r="297" spans="1:14" x14ac:dyDescent="0.25">
      <c r="A297" s="2"/>
      <c r="B297" s="2"/>
      <c r="C297" s="2"/>
      <c r="D297" s="2"/>
      <c r="E297" s="1"/>
      <c r="F297" s="1"/>
      <c r="G297" s="1"/>
      <c r="H297" s="1"/>
      <c r="I297" s="1"/>
      <c r="J297" s="1"/>
      <c r="K297" s="1"/>
      <c r="L297" s="1"/>
      <c r="M297" s="1"/>
      <c r="N297" s="1"/>
    </row>
    <row r="298" spans="1:14" x14ac:dyDescent="0.25">
      <c r="A298" s="2"/>
      <c r="B298" s="2"/>
      <c r="C298" s="2"/>
      <c r="D298" s="2"/>
      <c r="E298" s="1"/>
      <c r="F298" s="1"/>
      <c r="G298" s="1"/>
      <c r="H298" s="1"/>
      <c r="I298" s="1"/>
      <c r="J298" s="1"/>
      <c r="K298" s="1"/>
      <c r="L298" s="1"/>
      <c r="M298" s="1"/>
      <c r="N298" s="1"/>
    </row>
    <row r="299" spans="1:14" x14ac:dyDescent="0.25">
      <c r="A299" s="2"/>
      <c r="B299" s="2"/>
      <c r="C299" s="2"/>
      <c r="D299" s="2"/>
      <c r="E299" s="1"/>
      <c r="F299" s="1"/>
      <c r="G299" s="1"/>
      <c r="H299" s="1"/>
      <c r="I299" s="1"/>
      <c r="J299" s="1"/>
      <c r="K299" s="1"/>
      <c r="L299" s="1"/>
      <c r="M299" s="1"/>
      <c r="N299" s="1"/>
    </row>
    <row r="300" spans="1:14" x14ac:dyDescent="0.25">
      <c r="A300" s="2"/>
      <c r="B300" s="2"/>
      <c r="C300" s="2"/>
      <c r="D300" s="2"/>
      <c r="E300" s="1"/>
      <c r="F300" s="1"/>
      <c r="G300" s="1"/>
      <c r="H300" s="1"/>
      <c r="I300" s="1"/>
      <c r="J300" s="1"/>
      <c r="K300" s="1"/>
      <c r="L300" s="1"/>
      <c r="M300" s="1"/>
      <c r="N300" s="1"/>
    </row>
    <row r="301" spans="1:14" x14ac:dyDescent="0.25">
      <c r="A301" s="2"/>
      <c r="B301" s="2"/>
      <c r="C301" s="2"/>
      <c r="D301" s="2"/>
      <c r="E301" s="1"/>
      <c r="F301" s="1"/>
      <c r="G301" s="1"/>
      <c r="H301" s="1"/>
      <c r="I301" s="1"/>
      <c r="J301" s="1"/>
      <c r="K301" s="1"/>
      <c r="L301" s="1"/>
      <c r="M301" s="1"/>
      <c r="N301" s="1"/>
    </row>
    <row r="302" spans="1:14" x14ac:dyDescent="0.25">
      <c r="A302" s="2"/>
      <c r="B302" s="2"/>
      <c r="C302" s="2"/>
      <c r="D302" s="2"/>
      <c r="E302" s="1"/>
      <c r="F302" s="1"/>
      <c r="G302" s="1"/>
      <c r="H302" s="1"/>
      <c r="I302" s="1"/>
      <c r="J302" s="1"/>
      <c r="K302" s="1"/>
      <c r="L302" s="1"/>
      <c r="M302" s="1"/>
      <c r="N302" s="1"/>
    </row>
    <row r="303" spans="1:14" x14ac:dyDescent="0.25">
      <c r="A303" s="2"/>
      <c r="B303" s="2"/>
      <c r="C303" s="2"/>
      <c r="D303" s="2"/>
      <c r="E303" s="1"/>
      <c r="F303" s="1"/>
      <c r="G303" s="1"/>
      <c r="H303" s="1"/>
      <c r="I303" s="1"/>
      <c r="J303" s="1"/>
      <c r="K303" s="1"/>
      <c r="L303" s="1"/>
      <c r="M303" s="1"/>
      <c r="N303" s="1"/>
    </row>
    <row r="304" spans="1:14" x14ac:dyDescent="0.25">
      <c r="A304" s="2"/>
      <c r="B304" s="2"/>
      <c r="C304" s="2"/>
      <c r="D304" s="2"/>
      <c r="E304" s="1"/>
      <c r="F304" s="1"/>
      <c r="G304" s="1"/>
      <c r="H304" s="1"/>
      <c r="I304" s="1"/>
      <c r="J304" s="1"/>
      <c r="K304" s="1"/>
      <c r="L304" s="1"/>
      <c r="M304" s="1"/>
      <c r="N304" s="1"/>
    </row>
    <row r="305" spans="1:14" x14ac:dyDescent="0.25">
      <c r="A305" s="2"/>
      <c r="B305" s="2"/>
      <c r="C305" s="2"/>
      <c r="D305" s="2"/>
      <c r="E305" s="1"/>
      <c r="F305" s="1"/>
      <c r="G305" s="1"/>
      <c r="H305" s="1"/>
      <c r="I305" s="1"/>
      <c r="J305" s="1"/>
      <c r="K305" s="1"/>
      <c r="L305" s="1"/>
      <c r="M305" s="1"/>
      <c r="N305" s="1"/>
    </row>
    <row r="306" spans="1:14" x14ac:dyDescent="0.25">
      <c r="A306" s="2"/>
      <c r="B306" s="2"/>
      <c r="C306" s="2"/>
      <c r="D306" s="2"/>
      <c r="E306" s="1"/>
      <c r="F306" s="1"/>
      <c r="G306" s="1"/>
      <c r="H306" s="1"/>
      <c r="I306" s="1"/>
      <c r="J306" s="1"/>
      <c r="K306" s="1"/>
      <c r="L306" s="1"/>
      <c r="M306" s="1"/>
      <c r="N306" s="1"/>
    </row>
    <row r="307" spans="1:14" x14ac:dyDescent="0.25">
      <c r="A307" s="2"/>
      <c r="B307" s="2"/>
      <c r="C307" s="2"/>
      <c r="D307" s="2"/>
      <c r="E307" s="1"/>
      <c r="F307" s="1"/>
      <c r="G307" s="1"/>
      <c r="H307" s="1"/>
      <c r="I307" s="1"/>
      <c r="J307" s="1"/>
      <c r="K307" s="1"/>
      <c r="L307" s="1"/>
      <c r="M307" s="1"/>
      <c r="N307" s="1"/>
    </row>
    <row r="308" spans="1:14" x14ac:dyDescent="0.25">
      <c r="A308" s="2"/>
      <c r="B308" s="2"/>
      <c r="C308" s="2"/>
      <c r="D308" s="2"/>
      <c r="E308" s="1"/>
      <c r="F308" s="1"/>
      <c r="G308" s="1"/>
      <c r="H308" s="1"/>
      <c r="I308" s="1"/>
      <c r="J308" s="1"/>
      <c r="K308" s="1"/>
      <c r="L308" s="1"/>
      <c r="M308" s="1"/>
      <c r="N308" s="1"/>
    </row>
    <row r="309" spans="1:14" x14ac:dyDescent="0.25">
      <c r="A309" s="2"/>
      <c r="B309" s="2"/>
      <c r="C309" s="2"/>
      <c r="D309" s="2"/>
      <c r="E309" s="1"/>
      <c r="F309" s="1"/>
      <c r="G309" s="1"/>
      <c r="H309" s="1"/>
      <c r="I309" s="1"/>
      <c r="J309" s="1"/>
      <c r="K309" s="1"/>
      <c r="L309" s="1"/>
      <c r="M309" s="1"/>
      <c r="N309" s="1"/>
    </row>
    <row r="310" spans="1:14" x14ac:dyDescent="0.25">
      <c r="A310" s="2"/>
      <c r="B310" s="2"/>
      <c r="C310" s="2"/>
      <c r="D310" s="2"/>
      <c r="E310" s="1"/>
      <c r="F310" s="1"/>
      <c r="G310" s="1"/>
      <c r="H310" s="1"/>
      <c r="I310" s="1"/>
      <c r="J310" s="1"/>
      <c r="K310" s="1"/>
      <c r="L310" s="1"/>
      <c r="M310" s="1"/>
      <c r="N310" s="1"/>
    </row>
    <row r="311" spans="1:14" x14ac:dyDescent="0.25">
      <c r="A311" s="2"/>
      <c r="B311" s="2"/>
      <c r="C311" s="2"/>
      <c r="D311" s="2"/>
      <c r="E311" s="1"/>
      <c r="F311" s="1"/>
      <c r="G311" s="1"/>
      <c r="H311" s="1"/>
      <c r="I311" s="1"/>
      <c r="J311" s="1"/>
      <c r="K311" s="1"/>
      <c r="L311" s="1"/>
      <c r="M311" s="1"/>
      <c r="N311" s="1"/>
    </row>
    <row r="312" spans="1:14" x14ac:dyDescent="0.25">
      <c r="A312" s="2"/>
      <c r="B312" s="2"/>
      <c r="C312" s="2"/>
      <c r="D312" s="2"/>
      <c r="E312" s="1"/>
      <c r="F312" s="1"/>
      <c r="G312" s="1"/>
      <c r="H312" s="1"/>
      <c r="I312" s="1"/>
      <c r="J312" s="1"/>
      <c r="K312" s="1"/>
      <c r="L312" s="1"/>
      <c r="M312" s="1"/>
      <c r="N312" s="1"/>
    </row>
    <row r="313" spans="1:14" x14ac:dyDescent="0.25">
      <c r="A313" s="2"/>
      <c r="B313" s="2"/>
      <c r="C313" s="2"/>
      <c r="D313" s="2"/>
      <c r="E313" s="1"/>
      <c r="F313" s="1"/>
      <c r="G313" s="1"/>
      <c r="H313" s="1"/>
      <c r="I313" s="1"/>
      <c r="J313" s="1"/>
      <c r="K313" s="1"/>
      <c r="L313" s="1"/>
      <c r="M313" s="1"/>
      <c r="N313" s="1"/>
    </row>
    <row r="314" spans="1:14" x14ac:dyDescent="0.25">
      <c r="A314" s="2"/>
      <c r="B314" s="2"/>
      <c r="C314" s="2"/>
      <c r="D314" s="2"/>
      <c r="E314" s="1"/>
      <c r="F314" s="1"/>
      <c r="G314" s="1"/>
      <c r="H314" s="1"/>
      <c r="I314" s="1"/>
      <c r="J314" s="1"/>
      <c r="K314" s="1"/>
      <c r="L314" s="1"/>
      <c r="M314" s="1"/>
      <c r="N314" s="1"/>
    </row>
    <row r="315" spans="1:14" x14ac:dyDescent="0.25">
      <c r="A315" s="2"/>
      <c r="B315" s="2"/>
      <c r="C315" s="2"/>
      <c r="D315" s="2"/>
      <c r="E315" s="1"/>
      <c r="F315" s="1"/>
      <c r="G315" s="1"/>
      <c r="H315" s="1"/>
      <c r="I315" s="1"/>
      <c r="J315" s="1"/>
      <c r="K315" s="1"/>
      <c r="L315" s="1"/>
      <c r="M315" s="1"/>
      <c r="N315" s="1"/>
    </row>
    <row r="316" spans="1:14" x14ac:dyDescent="0.25">
      <c r="A316" s="2"/>
      <c r="B316" s="2"/>
      <c r="C316" s="2"/>
      <c r="D316" s="2"/>
      <c r="E316" s="1"/>
      <c r="F316" s="1"/>
      <c r="G316" s="1"/>
      <c r="H316" s="1"/>
      <c r="I316" s="1"/>
      <c r="J316" s="1"/>
      <c r="K316" s="1"/>
      <c r="L316" s="1"/>
      <c r="M316" s="1"/>
      <c r="N316" s="1"/>
    </row>
    <row r="317" spans="1:14" x14ac:dyDescent="0.25">
      <c r="A317" s="2"/>
      <c r="B317" s="2"/>
      <c r="C317" s="2"/>
      <c r="D317" s="2"/>
      <c r="E317" s="1"/>
      <c r="F317" s="1"/>
      <c r="G317" s="1"/>
      <c r="H317" s="1"/>
      <c r="I317" s="1"/>
      <c r="J317" s="1"/>
      <c r="K317" s="1"/>
      <c r="L317" s="1"/>
      <c r="M317" s="1"/>
      <c r="N317" s="1"/>
    </row>
    <row r="318" spans="1:14" x14ac:dyDescent="0.25">
      <c r="A318" s="2"/>
      <c r="B318" s="2"/>
      <c r="C318" s="2"/>
      <c r="D318" s="2"/>
      <c r="E318" s="1"/>
      <c r="F318" s="1"/>
      <c r="G318" s="1"/>
      <c r="H318" s="1"/>
      <c r="I318" s="1"/>
      <c r="J318" s="1"/>
      <c r="K318" s="1"/>
      <c r="L318" s="1"/>
      <c r="M318" s="1"/>
      <c r="N318" s="1"/>
    </row>
    <row r="319" spans="1:14" x14ac:dyDescent="0.25">
      <c r="A319" s="2"/>
      <c r="B319" s="2"/>
      <c r="C319" s="2"/>
      <c r="D319" s="2"/>
      <c r="E319" s="1"/>
      <c r="F319" s="1"/>
      <c r="G319" s="1"/>
      <c r="H319" s="1"/>
      <c r="I319" s="1"/>
      <c r="J319" s="1"/>
      <c r="K319" s="1"/>
      <c r="L319" s="1"/>
      <c r="M319" s="1"/>
      <c r="N319" s="1"/>
    </row>
    <row r="320" spans="1:14" x14ac:dyDescent="0.25">
      <c r="A320" s="2"/>
      <c r="B320" s="2"/>
      <c r="C320" s="2"/>
      <c r="D320" s="2"/>
      <c r="E320" s="1"/>
      <c r="F320" s="1"/>
      <c r="G320" s="1"/>
      <c r="H320" s="1"/>
      <c r="I320" s="1"/>
      <c r="J320" s="1"/>
      <c r="K320" s="1"/>
      <c r="L320" s="1"/>
      <c r="M320" s="1"/>
      <c r="N320" s="1"/>
    </row>
    <row r="321" spans="1:14" x14ac:dyDescent="0.25">
      <c r="A321" s="2"/>
      <c r="B321" s="2"/>
      <c r="C321" s="2"/>
      <c r="D321" s="2"/>
      <c r="E321" s="1"/>
      <c r="F321" s="1"/>
      <c r="G321" s="1"/>
      <c r="H321" s="1"/>
      <c r="I321" s="1"/>
      <c r="J321" s="1"/>
      <c r="K321" s="1"/>
      <c r="L321" s="1"/>
      <c r="M321" s="1"/>
      <c r="N321" s="1"/>
    </row>
    <row r="322" spans="1:14" x14ac:dyDescent="0.25">
      <c r="A322" s="2"/>
      <c r="B322" s="2"/>
      <c r="C322" s="2"/>
      <c r="D322" s="2"/>
      <c r="E322" s="1"/>
      <c r="F322" s="1"/>
      <c r="G322" s="1"/>
      <c r="H322" s="1"/>
      <c r="I322" s="1"/>
      <c r="J322" s="1"/>
      <c r="K322" s="1"/>
      <c r="L322" s="1"/>
      <c r="M322" s="1"/>
      <c r="N322" s="1"/>
    </row>
    <row r="323" spans="1:14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</row>
    <row r="324" spans="1:14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</row>
    <row r="325" spans="1:14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</row>
  </sheetData>
  <mergeCells count="78">
    <mergeCell ref="A38:D38"/>
    <mergeCell ref="A53:D53"/>
    <mergeCell ref="B73:C73"/>
    <mergeCell ref="A89:D89"/>
    <mergeCell ref="A123:D123"/>
    <mergeCell ref="A90:D90"/>
    <mergeCell ref="A99:D99"/>
    <mergeCell ref="A106:D106"/>
    <mergeCell ref="A108:D108"/>
    <mergeCell ref="A120:D120"/>
    <mergeCell ref="A69:D69"/>
    <mergeCell ref="A71:D71"/>
    <mergeCell ref="B72:C72"/>
    <mergeCell ref="B74:C74"/>
    <mergeCell ref="B75:C75"/>
    <mergeCell ref="A76:C76"/>
    <mergeCell ref="A15:D15"/>
    <mergeCell ref="A16:D16"/>
    <mergeCell ref="A26:D26"/>
    <mergeCell ref="A28:D28"/>
    <mergeCell ref="A35:D35"/>
    <mergeCell ref="A1:D1"/>
    <mergeCell ref="A2:D2"/>
    <mergeCell ref="A3:D3"/>
    <mergeCell ref="B10:C10"/>
    <mergeCell ref="B8:C8"/>
    <mergeCell ref="A5:D5"/>
    <mergeCell ref="A4:B4"/>
    <mergeCell ref="C4:D4"/>
    <mergeCell ref="B11:C11"/>
    <mergeCell ref="A6:D6"/>
    <mergeCell ref="B7:C7"/>
    <mergeCell ref="B9:C9"/>
    <mergeCell ref="B12:C12"/>
    <mergeCell ref="A13:D13"/>
    <mergeCell ref="A14:D14"/>
    <mergeCell ref="A68:D68"/>
    <mergeCell ref="B25:C25"/>
    <mergeCell ref="A27:D27"/>
    <mergeCell ref="A34:B34"/>
    <mergeCell ref="A36:D36"/>
    <mergeCell ref="A37:D37"/>
    <mergeCell ref="A49:B49"/>
    <mergeCell ref="A51:D51"/>
    <mergeCell ref="A52:D52"/>
    <mergeCell ref="A66:B66"/>
    <mergeCell ref="A39:D39"/>
    <mergeCell ref="A50:D50"/>
    <mergeCell ref="A54:D54"/>
    <mergeCell ref="A67:D67"/>
    <mergeCell ref="A85:B85"/>
    <mergeCell ref="A98:B98"/>
    <mergeCell ref="A70:D70"/>
    <mergeCell ref="A77:D77"/>
    <mergeCell ref="A86:D86"/>
    <mergeCell ref="A88:D88"/>
    <mergeCell ref="B125:C125"/>
    <mergeCell ref="B100:C100"/>
    <mergeCell ref="B101:C101"/>
    <mergeCell ref="B102:C102"/>
    <mergeCell ref="B105:C105"/>
    <mergeCell ref="A107:D107"/>
    <mergeCell ref="A121:D121"/>
    <mergeCell ref="A122:D122"/>
    <mergeCell ref="A124:D124"/>
    <mergeCell ref="B103:C103"/>
    <mergeCell ref="B104:C104"/>
    <mergeCell ref="A118:B118"/>
    <mergeCell ref="B109:D109"/>
    <mergeCell ref="A113:B113"/>
    <mergeCell ref="A119:C119"/>
    <mergeCell ref="A132:C132"/>
    <mergeCell ref="B126:C126"/>
    <mergeCell ref="B127:C127"/>
    <mergeCell ref="B128:C128"/>
    <mergeCell ref="B129:C129"/>
    <mergeCell ref="A130:C130"/>
    <mergeCell ref="B131:C131"/>
  </mergeCells>
  <printOptions horizontalCentered="1"/>
  <pageMargins left="0.43307086614173229" right="0.43307086614173229" top="0.9055118110236221" bottom="0.70866141732283472" header="0.31496062992125984" footer="0.31496062992125984"/>
  <pageSetup paperSize="9" scale="83" fitToHeight="0" orientation="portrait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25"/>
  <sheetViews>
    <sheetView topLeftCell="A46" zoomScaleNormal="100" zoomScaleSheetLayoutView="100" workbookViewId="0">
      <selection activeCell="A46" sqref="A1:XFD1048576"/>
    </sheetView>
  </sheetViews>
  <sheetFormatPr defaultColWidth="9.140625" defaultRowHeight="15" x14ac:dyDescent="0.25"/>
  <cols>
    <col min="1" max="1" width="15.28515625" style="26" customWidth="1"/>
    <col min="2" max="2" width="56.5703125" style="26" customWidth="1"/>
    <col min="3" max="3" width="13" style="26" customWidth="1"/>
    <col min="4" max="4" width="26.85546875" style="26" customWidth="1"/>
    <col min="5" max="5" width="43.5703125" style="26" bestFit="1" customWidth="1"/>
    <col min="6" max="6" width="25.85546875" style="26" bestFit="1" customWidth="1"/>
    <col min="7" max="7" width="112.42578125" style="26" customWidth="1"/>
    <col min="8" max="8" width="9.140625" style="26"/>
    <col min="9" max="9" width="16.140625" style="26" bestFit="1" customWidth="1"/>
    <col min="10" max="16384" width="9.140625" style="26"/>
  </cols>
  <sheetData>
    <row r="1" spans="1:14" ht="15" customHeight="1" x14ac:dyDescent="0.25">
      <c r="A1" s="620" t="s">
        <v>586</v>
      </c>
      <c r="B1" s="620"/>
      <c r="C1" s="620"/>
      <c r="D1" s="620"/>
      <c r="E1" s="28"/>
      <c r="F1" s="1"/>
      <c r="G1" s="1"/>
      <c r="H1" s="1"/>
      <c r="I1" s="1"/>
      <c r="J1" s="1"/>
      <c r="K1" s="1"/>
      <c r="L1" s="1"/>
      <c r="M1" s="1"/>
      <c r="N1" s="1"/>
    </row>
    <row r="2" spans="1:14" ht="15" customHeight="1" thickBot="1" x14ac:dyDescent="0.3">
      <c r="A2" s="620" t="s">
        <v>136</v>
      </c>
      <c r="B2" s="620"/>
      <c r="C2" s="620"/>
      <c r="D2" s="620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4" ht="21.75" customHeight="1" x14ac:dyDescent="0.25">
      <c r="A3" s="621" t="s">
        <v>198</v>
      </c>
      <c r="B3" s="622"/>
      <c r="C3" s="622"/>
      <c r="D3" s="623"/>
      <c r="E3" s="1"/>
      <c r="F3" s="1"/>
      <c r="G3" s="1"/>
      <c r="H3" s="1"/>
      <c r="I3" s="1"/>
      <c r="J3" s="1"/>
      <c r="K3" s="1"/>
      <c r="L3" s="1"/>
      <c r="M3" s="1"/>
      <c r="N3" s="1"/>
    </row>
    <row r="4" spans="1:14" x14ac:dyDescent="0.25">
      <c r="A4" s="624" t="s">
        <v>365</v>
      </c>
      <c r="B4" s="625"/>
      <c r="C4" s="626" t="s">
        <v>366</v>
      </c>
      <c r="D4" s="625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4" s="337" customFormat="1" x14ac:dyDescent="0.25">
      <c r="A5" s="618" t="s">
        <v>316</v>
      </c>
      <c r="B5" s="590"/>
      <c r="C5" s="590"/>
      <c r="D5" s="619"/>
      <c r="E5" s="255"/>
      <c r="F5" s="255"/>
      <c r="G5" s="255"/>
      <c r="H5" s="255"/>
      <c r="I5" s="255"/>
      <c r="J5" s="255"/>
      <c r="K5" s="255"/>
      <c r="L5" s="255"/>
      <c r="M5" s="255"/>
      <c r="N5" s="255"/>
    </row>
    <row r="6" spans="1:14" s="137" customFormat="1" ht="15.75" x14ac:dyDescent="0.25">
      <c r="A6" s="606" t="s">
        <v>317</v>
      </c>
      <c r="B6" s="607"/>
      <c r="C6" s="607"/>
      <c r="D6" s="608"/>
      <c r="E6" s="138"/>
      <c r="F6" s="138"/>
      <c r="G6" s="138"/>
      <c r="H6" s="138"/>
      <c r="I6" s="138"/>
      <c r="J6" s="138"/>
      <c r="K6" s="138"/>
      <c r="L6" s="138"/>
      <c r="M6" s="138"/>
      <c r="N6" s="138"/>
    </row>
    <row r="7" spans="1:14" s="137" customFormat="1" x14ac:dyDescent="0.25">
      <c r="A7" s="192">
        <v>1</v>
      </c>
      <c r="B7" s="609" t="s">
        <v>318</v>
      </c>
      <c r="C7" s="609"/>
      <c r="D7" s="212" t="s">
        <v>331</v>
      </c>
      <c r="E7" s="138"/>
      <c r="F7" s="138"/>
      <c r="G7" s="138"/>
      <c r="H7" s="138"/>
      <c r="I7" s="138"/>
      <c r="J7" s="138"/>
      <c r="K7" s="138"/>
      <c r="L7" s="138"/>
      <c r="M7" s="138"/>
      <c r="N7" s="138"/>
    </row>
    <row r="8" spans="1:14" s="137" customFormat="1" x14ac:dyDescent="0.25">
      <c r="A8" s="192">
        <v>2</v>
      </c>
      <c r="B8" s="609" t="s">
        <v>320</v>
      </c>
      <c r="C8" s="609"/>
      <c r="D8" s="190" t="s">
        <v>332</v>
      </c>
      <c r="E8" s="138"/>
      <c r="F8" s="138"/>
      <c r="G8" s="138"/>
      <c r="H8" s="138"/>
      <c r="I8" s="138"/>
      <c r="J8" s="138"/>
      <c r="K8" s="138"/>
      <c r="L8" s="138"/>
      <c r="M8" s="138"/>
      <c r="N8" s="138"/>
    </row>
    <row r="9" spans="1:14" s="137" customFormat="1" x14ac:dyDescent="0.25">
      <c r="A9" s="192">
        <v>3</v>
      </c>
      <c r="B9" s="610" t="s">
        <v>18</v>
      </c>
      <c r="C9" s="610"/>
      <c r="D9" s="213">
        <v>0</v>
      </c>
      <c r="E9" s="138"/>
      <c r="F9" s="138"/>
      <c r="G9" s="138"/>
      <c r="H9" s="138"/>
      <c r="I9" s="138"/>
      <c r="J9" s="138"/>
      <c r="K9" s="138"/>
      <c r="L9" s="138"/>
      <c r="M9" s="138"/>
      <c r="N9" s="138"/>
    </row>
    <row r="10" spans="1:14" s="137" customFormat="1" x14ac:dyDescent="0.25">
      <c r="A10" s="192">
        <v>4</v>
      </c>
      <c r="B10" s="610" t="s">
        <v>322</v>
      </c>
      <c r="C10" s="610"/>
      <c r="D10" s="190" t="s">
        <v>333</v>
      </c>
      <c r="E10" s="138"/>
      <c r="F10" s="138"/>
      <c r="G10" s="138"/>
      <c r="H10" s="138"/>
      <c r="I10" s="138"/>
      <c r="J10" s="138"/>
      <c r="K10" s="138"/>
      <c r="L10" s="138"/>
      <c r="M10" s="138"/>
      <c r="N10" s="138"/>
    </row>
    <row r="11" spans="1:14" s="137" customFormat="1" x14ac:dyDescent="0.25">
      <c r="A11" s="192">
        <v>5</v>
      </c>
      <c r="B11" s="611" t="s">
        <v>323</v>
      </c>
      <c r="C11" s="611"/>
      <c r="D11" s="269" t="s">
        <v>393</v>
      </c>
      <c r="E11" s="138"/>
      <c r="F11" s="138"/>
      <c r="G11" s="138"/>
      <c r="H11" s="138"/>
      <c r="I11" s="138"/>
      <c r="J11" s="138"/>
      <c r="K11" s="138"/>
      <c r="L11" s="138"/>
      <c r="M11" s="138"/>
      <c r="N11" s="138"/>
    </row>
    <row r="12" spans="1:14" s="137" customFormat="1" x14ac:dyDescent="0.25">
      <c r="A12" s="192">
        <v>6</v>
      </c>
      <c r="B12" s="566" t="s">
        <v>324</v>
      </c>
      <c r="C12" s="566"/>
      <c r="D12" s="294">
        <v>44927</v>
      </c>
      <c r="E12" s="138"/>
      <c r="F12" s="138"/>
      <c r="G12" s="138"/>
      <c r="H12" s="138"/>
      <c r="I12" s="138"/>
      <c r="J12" s="138"/>
      <c r="K12" s="138"/>
      <c r="L12" s="138"/>
      <c r="M12" s="138"/>
      <c r="N12" s="138"/>
    </row>
    <row r="13" spans="1:14" s="137" customFormat="1" x14ac:dyDescent="0.25">
      <c r="A13" s="612"/>
      <c r="B13" s="613"/>
      <c r="C13" s="613"/>
      <c r="D13" s="614"/>
      <c r="E13" s="138"/>
      <c r="F13" s="138"/>
      <c r="G13" s="138"/>
      <c r="H13" s="138"/>
      <c r="I13" s="138"/>
      <c r="J13" s="138"/>
      <c r="K13" s="138"/>
      <c r="L13" s="138"/>
      <c r="M13" s="138"/>
      <c r="N13" s="138"/>
    </row>
    <row r="14" spans="1:14" s="137" customFormat="1" x14ac:dyDescent="0.25">
      <c r="A14" s="556" t="s">
        <v>325</v>
      </c>
      <c r="B14" s="557"/>
      <c r="C14" s="557"/>
      <c r="D14" s="558"/>
      <c r="E14" s="138"/>
      <c r="F14" s="138"/>
      <c r="G14" s="138"/>
      <c r="H14" s="138"/>
      <c r="I14" s="138"/>
      <c r="J14" s="138"/>
      <c r="K14" s="138"/>
      <c r="L14" s="138"/>
      <c r="M14" s="138"/>
      <c r="N14" s="138"/>
    </row>
    <row r="15" spans="1:14" s="137" customFormat="1" x14ac:dyDescent="0.25">
      <c r="A15" s="556" t="s">
        <v>326</v>
      </c>
      <c r="B15" s="557"/>
      <c r="C15" s="557"/>
      <c r="D15" s="558"/>
      <c r="E15" s="138"/>
      <c r="F15" s="138"/>
      <c r="G15" s="138"/>
      <c r="H15" s="138"/>
      <c r="I15" s="138"/>
      <c r="J15" s="138"/>
      <c r="K15" s="138"/>
      <c r="L15" s="138"/>
      <c r="M15" s="138"/>
      <c r="N15" s="138"/>
    </row>
    <row r="16" spans="1:14" s="137" customFormat="1" x14ac:dyDescent="0.25">
      <c r="A16" s="615"/>
      <c r="B16" s="616"/>
      <c r="C16" s="616"/>
      <c r="D16" s="617"/>
      <c r="E16" s="138"/>
      <c r="F16" s="138"/>
      <c r="G16" s="138"/>
      <c r="H16" s="138"/>
      <c r="I16" s="138"/>
      <c r="J16" s="138"/>
      <c r="K16" s="138"/>
      <c r="L16" s="138"/>
      <c r="M16" s="138"/>
      <c r="N16" s="138"/>
    </row>
    <row r="17" spans="1:14" x14ac:dyDescent="0.25">
      <c r="A17" s="182" t="s">
        <v>31</v>
      </c>
      <c r="B17" s="187" t="s">
        <v>24</v>
      </c>
      <c r="C17" s="181" t="s">
        <v>4</v>
      </c>
      <c r="D17" s="184" t="s">
        <v>5</v>
      </c>
      <c r="E17" s="1"/>
      <c r="F17" s="3"/>
      <c r="G17" s="1"/>
      <c r="H17" s="1"/>
      <c r="I17" s="1"/>
      <c r="J17" s="1"/>
      <c r="K17" s="1"/>
      <c r="L17" s="1"/>
      <c r="M17" s="1"/>
      <c r="N17" s="1"/>
    </row>
    <row r="18" spans="1:14" x14ac:dyDescent="0.25">
      <c r="A18" s="192" t="s">
        <v>0</v>
      </c>
      <c r="B18" s="193" t="s">
        <v>40</v>
      </c>
      <c r="C18" s="194">
        <v>1</v>
      </c>
      <c r="D18" s="195">
        <f>D9</f>
        <v>0</v>
      </c>
      <c r="E18" s="1"/>
      <c r="F18" s="1"/>
      <c r="G18" s="1"/>
      <c r="H18" s="1"/>
      <c r="I18" s="1"/>
      <c r="J18" s="1"/>
      <c r="K18" s="1"/>
      <c r="L18" s="1"/>
      <c r="M18" s="1"/>
      <c r="N18" s="1"/>
    </row>
    <row r="19" spans="1:14" x14ac:dyDescent="0.25">
      <c r="A19" s="192" t="s">
        <v>1</v>
      </c>
      <c r="B19" s="193" t="s">
        <v>41</v>
      </c>
      <c r="C19" s="196">
        <v>0</v>
      </c>
      <c r="D19" s="195">
        <v>0</v>
      </c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4" x14ac:dyDescent="0.25">
      <c r="A20" s="192" t="s">
        <v>2</v>
      </c>
      <c r="B20" s="193" t="s">
        <v>42</v>
      </c>
      <c r="C20" s="196">
        <v>0.2</v>
      </c>
      <c r="D20" s="195">
        <f>C20*$D$18</f>
        <v>0</v>
      </c>
      <c r="E20" s="1"/>
      <c r="F20" s="1"/>
      <c r="G20" s="1"/>
      <c r="H20" s="1"/>
      <c r="I20" s="1"/>
      <c r="J20" s="1"/>
      <c r="K20" s="1"/>
      <c r="L20" s="1"/>
      <c r="M20" s="1"/>
      <c r="N20" s="1"/>
    </row>
    <row r="21" spans="1:14" x14ac:dyDescent="0.25">
      <c r="A21" s="192" t="s">
        <v>3</v>
      </c>
      <c r="B21" s="202" t="s">
        <v>43</v>
      </c>
      <c r="C21" s="196">
        <v>0</v>
      </c>
      <c r="D21" s="195">
        <v>0</v>
      </c>
      <c r="E21" s="1"/>
      <c r="F21" s="3"/>
      <c r="G21" s="1"/>
      <c r="H21" s="1"/>
      <c r="I21" s="1"/>
      <c r="J21" s="1"/>
      <c r="K21" s="1"/>
      <c r="L21" s="1"/>
      <c r="M21" s="1"/>
      <c r="N21" s="1"/>
    </row>
    <row r="22" spans="1:14" x14ac:dyDescent="0.25">
      <c r="A22" s="192" t="s">
        <v>7</v>
      </c>
      <c r="B22" s="193" t="s">
        <v>21</v>
      </c>
      <c r="C22" s="196">
        <v>0</v>
      </c>
      <c r="D22" s="195">
        <v>0</v>
      </c>
      <c r="E22" s="1"/>
      <c r="F22" s="1"/>
      <c r="G22" s="1"/>
      <c r="H22" s="1"/>
      <c r="I22" s="1"/>
      <c r="J22" s="1"/>
      <c r="K22" s="1"/>
      <c r="L22" s="1"/>
      <c r="M22" s="1"/>
      <c r="N22" s="1"/>
    </row>
    <row r="23" spans="1:14" x14ac:dyDescent="0.25">
      <c r="A23" s="192" t="s">
        <v>8</v>
      </c>
      <c r="B23" s="193" t="s">
        <v>22</v>
      </c>
      <c r="C23" s="196">
        <v>0</v>
      </c>
      <c r="D23" s="195">
        <v>0</v>
      </c>
      <c r="E23" s="1"/>
      <c r="F23" s="1"/>
      <c r="G23" s="1"/>
      <c r="H23" s="1"/>
      <c r="I23" s="1"/>
      <c r="J23" s="1"/>
      <c r="K23" s="1"/>
      <c r="L23" s="1"/>
      <c r="M23" s="1"/>
      <c r="N23" s="1"/>
    </row>
    <row r="24" spans="1:14" x14ac:dyDescent="0.25">
      <c r="A24" s="192" t="s">
        <v>19</v>
      </c>
      <c r="B24" s="193" t="s">
        <v>23</v>
      </c>
      <c r="C24" s="196">
        <v>0</v>
      </c>
      <c r="D24" s="195">
        <v>0</v>
      </c>
      <c r="E24" s="1"/>
      <c r="F24" s="1"/>
      <c r="G24" s="1"/>
      <c r="H24" s="1"/>
      <c r="I24" s="1"/>
      <c r="J24" s="1"/>
      <c r="K24" s="1"/>
      <c r="L24" s="1"/>
      <c r="M24" s="1"/>
      <c r="N24" s="1"/>
    </row>
    <row r="25" spans="1:14" x14ac:dyDescent="0.25">
      <c r="A25" s="85"/>
      <c r="B25" s="605" t="s">
        <v>6</v>
      </c>
      <c r="C25" s="605"/>
      <c r="D25" s="82">
        <f>SUM(D18:D24)</f>
        <v>0</v>
      </c>
      <c r="E25" s="71"/>
      <c r="F25" s="1"/>
      <c r="G25" s="1"/>
      <c r="H25" s="1"/>
      <c r="I25" s="1"/>
      <c r="J25" s="1"/>
      <c r="K25" s="1"/>
      <c r="L25" s="1"/>
      <c r="M25" s="1"/>
      <c r="N25" s="1"/>
    </row>
    <row r="26" spans="1:14" x14ac:dyDescent="0.25">
      <c r="A26" s="591"/>
      <c r="B26" s="592"/>
      <c r="C26" s="592"/>
      <c r="D26" s="593"/>
      <c r="E26" s="1"/>
      <c r="F26" s="1"/>
      <c r="G26" s="1"/>
      <c r="H26" s="1"/>
      <c r="I26" s="1"/>
      <c r="J26" s="1"/>
      <c r="K26" s="1"/>
      <c r="L26" s="1"/>
      <c r="M26" s="1"/>
      <c r="N26" s="1"/>
    </row>
    <row r="27" spans="1:14" ht="30.75" customHeight="1" x14ac:dyDescent="0.25">
      <c r="A27" s="556" t="s">
        <v>116</v>
      </c>
      <c r="B27" s="595"/>
      <c r="C27" s="595"/>
      <c r="D27" s="596"/>
      <c r="E27" s="1"/>
      <c r="F27" s="1"/>
      <c r="G27" s="1"/>
      <c r="H27" s="1"/>
      <c r="I27" s="1"/>
      <c r="J27" s="1"/>
      <c r="K27" s="1"/>
      <c r="L27" s="1"/>
      <c r="M27" s="1"/>
      <c r="N27" s="1"/>
    </row>
    <row r="28" spans="1:14" x14ac:dyDescent="0.25">
      <c r="A28" s="591"/>
      <c r="B28" s="592"/>
      <c r="C28" s="592"/>
      <c r="D28" s="593"/>
      <c r="E28" s="1"/>
      <c r="F28" s="1"/>
      <c r="G28" s="1"/>
      <c r="H28" s="1"/>
      <c r="I28" s="1"/>
      <c r="J28" s="1"/>
      <c r="K28" s="1"/>
      <c r="L28" s="1"/>
      <c r="M28" s="1"/>
      <c r="N28" s="1"/>
    </row>
    <row r="29" spans="1:14" x14ac:dyDescent="0.25">
      <c r="A29" s="182" t="s">
        <v>32</v>
      </c>
      <c r="B29" s="180" t="s">
        <v>59</v>
      </c>
      <c r="C29" s="179"/>
      <c r="D29" s="191"/>
      <c r="E29" s="1"/>
      <c r="F29" s="1"/>
      <c r="G29" s="1"/>
      <c r="H29" s="1"/>
      <c r="I29" s="1"/>
      <c r="J29" s="1"/>
      <c r="K29" s="1"/>
      <c r="L29" s="1"/>
      <c r="M29" s="1"/>
      <c r="N29" s="1"/>
    </row>
    <row r="30" spans="1:14" x14ac:dyDescent="0.25">
      <c r="A30" s="182" t="s">
        <v>60</v>
      </c>
      <c r="B30" s="369" t="s">
        <v>368</v>
      </c>
      <c r="C30" s="181" t="s">
        <v>4</v>
      </c>
      <c r="D30" s="184" t="s">
        <v>16</v>
      </c>
      <c r="E30" s="1"/>
      <c r="F30" s="1"/>
      <c r="G30" s="1"/>
      <c r="H30" s="1"/>
      <c r="I30" s="1"/>
      <c r="J30" s="1"/>
      <c r="K30" s="1"/>
      <c r="L30" s="1"/>
      <c r="M30" s="1"/>
      <c r="N30" s="1"/>
    </row>
    <row r="31" spans="1:14" x14ac:dyDescent="0.25">
      <c r="A31" s="200" t="s">
        <v>0</v>
      </c>
      <c r="B31" s="198" t="s">
        <v>39</v>
      </c>
      <c r="C31" s="285">
        <v>8.3299999999999999E-2</v>
      </c>
      <c r="D31" s="199">
        <f>$D$25*C31</f>
        <v>0</v>
      </c>
      <c r="E31" s="1"/>
      <c r="F31" s="1"/>
      <c r="G31" s="1"/>
      <c r="H31" s="1"/>
      <c r="I31" s="1"/>
      <c r="J31" s="1"/>
      <c r="K31" s="1"/>
      <c r="L31" s="1"/>
      <c r="M31" s="1"/>
      <c r="N31" s="1"/>
    </row>
    <row r="32" spans="1:14" x14ac:dyDescent="0.25">
      <c r="A32" s="200" t="s">
        <v>1</v>
      </c>
      <c r="B32" s="198" t="s">
        <v>84</v>
      </c>
      <c r="C32" s="285">
        <v>8.3299999999999999E-2</v>
      </c>
      <c r="D32" s="199">
        <f t="shared" ref="D32:D33" si="0">$D$25*C32</f>
        <v>0</v>
      </c>
      <c r="E32" s="1"/>
      <c r="F32" s="1"/>
      <c r="G32" s="1"/>
      <c r="H32" s="1"/>
      <c r="I32" s="1"/>
      <c r="J32" s="1"/>
      <c r="K32" s="1"/>
      <c r="L32" s="1"/>
      <c r="M32" s="1"/>
      <c r="N32" s="1"/>
    </row>
    <row r="33" spans="1:14" x14ac:dyDescent="0.25">
      <c r="A33" s="200" t="s">
        <v>2</v>
      </c>
      <c r="B33" s="198" t="s">
        <v>85</v>
      </c>
      <c r="C33" s="345">
        <v>2.7799999999999998E-2</v>
      </c>
      <c r="D33" s="199">
        <f t="shared" si="0"/>
        <v>0</v>
      </c>
      <c r="E33" s="1"/>
      <c r="F33" s="1"/>
      <c r="G33" s="1"/>
      <c r="H33" s="1"/>
      <c r="I33" s="1"/>
      <c r="J33" s="1"/>
      <c r="K33" s="1"/>
      <c r="L33" s="1"/>
      <c r="M33" s="1"/>
      <c r="N33" s="1"/>
    </row>
    <row r="34" spans="1:14" x14ac:dyDescent="0.25">
      <c r="A34" s="585" t="s">
        <v>29</v>
      </c>
      <c r="B34" s="586"/>
      <c r="C34" s="86">
        <f>SUM(C31:C33)</f>
        <v>0.19439999999999999</v>
      </c>
      <c r="D34" s="84">
        <f>SUM(D31:D33)</f>
        <v>0</v>
      </c>
      <c r="E34" s="1"/>
      <c r="F34" s="1"/>
      <c r="G34" s="1"/>
      <c r="H34" s="1"/>
      <c r="I34" s="1"/>
      <c r="J34" s="1"/>
      <c r="K34" s="1"/>
      <c r="L34" s="1"/>
      <c r="M34" s="1"/>
      <c r="N34" s="1"/>
    </row>
    <row r="35" spans="1:14" x14ac:dyDescent="0.25">
      <c r="A35" s="559"/>
      <c r="B35" s="560"/>
      <c r="C35" s="560"/>
      <c r="D35" s="561"/>
      <c r="E35" s="1"/>
      <c r="F35" s="1"/>
      <c r="G35" s="1"/>
      <c r="H35" s="1"/>
      <c r="I35" s="1"/>
      <c r="J35" s="1"/>
      <c r="K35" s="1"/>
      <c r="L35" s="1"/>
      <c r="M35" s="1"/>
      <c r="N35" s="1"/>
    </row>
    <row r="36" spans="1:14" ht="30" customHeight="1" x14ac:dyDescent="0.25">
      <c r="A36" s="556" t="s">
        <v>86</v>
      </c>
      <c r="B36" s="557"/>
      <c r="C36" s="557"/>
      <c r="D36" s="558"/>
      <c r="E36" s="1"/>
      <c r="F36" s="1"/>
      <c r="G36" s="1"/>
      <c r="H36" s="1"/>
      <c r="I36" s="1"/>
      <c r="J36" s="1"/>
      <c r="K36" s="1"/>
      <c r="L36" s="1"/>
      <c r="M36" s="1"/>
      <c r="N36" s="1"/>
    </row>
    <row r="37" spans="1:14" ht="30" customHeight="1" x14ac:dyDescent="0.25">
      <c r="A37" s="556" t="s">
        <v>117</v>
      </c>
      <c r="B37" s="557"/>
      <c r="C37" s="557"/>
      <c r="D37" s="558"/>
      <c r="E37" s="1"/>
      <c r="F37" s="1"/>
      <c r="G37" s="1"/>
      <c r="H37" s="1"/>
      <c r="I37" s="1"/>
      <c r="J37" s="1"/>
      <c r="K37" s="1"/>
      <c r="L37" s="1"/>
      <c r="M37" s="1"/>
      <c r="N37" s="1"/>
    </row>
    <row r="38" spans="1:14" s="355" customFormat="1" ht="46.5" customHeight="1" x14ac:dyDescent="0.25">
      <c r="A38" s="597" t="s">
        <v>585</v>
      </c>
      <c r="B38" s="598"/>
      <c r="C38" s="598"/>
      <c r="D38" s="599"/>
      <c r="E38" s="356"/>
      <c r="F38" s="356"/>
      <c r="G38" s="356"/>
      <c r="H38" s="356"/>
      <c r="I38" s="356"/>
      <c r="J38" s="356"/>
      <c r="K38" s="356"/>
      <c r="L38" s="356"/>
      <c r="M38" s="356"/>
      <c r="N38" s="356"/>
    </row>
    <row r="39" spans="1:14" x14ac:dyDescent="0.25">
      <c r="A39" s="591"/>
      <c r="B39" s="592"/>
      <c r="C39" s="592"/>
      <c r="D39" s="593"/>
      <c r="E39" s="1"/>
      <c r="F39" s="1"/>
      <c r="G39" s="1"/>
      <c r="H39" s="1"/>
      <c r="I39" s="1"/>
      <c r="J39" s="1"/>
      <c r="K39" s="1"/>
      <c r="L39" s="1"/>
      <c r="M39" s="1"/>
      <c r="N39" s="1"/>
    </row>
    <row r="40" spans="1:14" x14ac:dyDescent="0.25">
      <c r="A40" s="182" t="s">
        <v>61</v>
      </c>
      <c r="B40" s="179" t="s">
        <v>112</v>
      </c>
      <c r="C40" s="181" t="s">
        <v>4</v>
      </c>
      <c r="D40" s="184" t="s">
        <v>16</v>
      </c>
      <c r="E40" s="1"/>
      <c r="F40" s="1"/>
      <c r="G40" s="1"/>
      <c r="H40" s="1"/>
      <c r="I40" s="1"/>
      <c r="J40" s="1"/>
      <c r="K40" s="1"/>
      <c r="L40" s="1"/>
      <c r="M40" s="1"/>
      <c r="N40" s="1"/>
    </row>
    <row r="41" spans="1:14" x14ac:dyDescent="0.25">
      <c r="A41" s="197" t="s">
        <v>0</v>
      </c>
      <c r="B41" s="207" t="s">
        <v>10</v>
      </c>
      <c r="C41" s="203">
        <v>0.2</v>
      </c>
      <c r="D41" s="199">
        <f>C41*$D$25</f>
        <v>0</v>
      </c>
      <c r="E41" s="1"/>
      <c r="F41" s="1"/>
      <c r="G41" s="1"/>
      <c r="H41" s="1"/>
      <c r="I41" s="1"/>
      <c r="J41" s="1"/>
      <c r="K41" s="1"/>
      <c r="L41" s="1"/>
      <c r="M41" s="1"/>
      <c r="N41" s="1"/>
    </row>
    <row r="42" spans="1:14" x14ac:dyDescent="0.25">
      <c r="A42" s="197" t="s">
        <v>1</v>
      </c>
      <c r="B42" s="207" t="s">
        <v>20</v>
      </c>
      <c r="C42" s="203">
        <v>2.5000000000000001E-2</v>
      </c>
      <c r="D42" s="199">
        <f t="shared" ref="D42:D48" si="1">C42*$D$25</f>
        <v>0</v>
      </c>
      <c r="E42" s="1"/>
      <c r="F42" s="1"/>
      <c r="G42" s="1"/>
      <c r="H42" s="1"/>
      <c r="I42" s="1"/>
      <c r="J42" s="1"/>
      <c r="K42" s="1"/>
      <c r="L42" s="1"/>
      <c r="M42" s="1"/>
      <c r="N42" s="1"/>
    </row>
    <row r="43" spans="1:14" x14ac:dyDescent="0.25">
      <c r="A43" s="197" t="s">
        <v>2</v>
      </c>
      <c r="B43" s="207" t="s">
        <v>62</v>
      </c>
      <c r="C43" s="203">
        <v>0.03</v>
      </c>
      <c r="D43" s="199">
        <f t="shared" si="1"/>
        <v>0</v>
      </c>
      <c r="E43" s="1"/>
      <c r="F43" s="1"/>
      <c r="G43" s="1"/>
      <c r="H43" s="1"/>
      <c r="I43" s="1"/>
      <c r="J43" s="1"/>
      <c r="K43" s="1"/>
      <c r="L43" s="1"/>
      <c r="M43" s="1"/>
      <c r="N43" s="1"/>
    </row>
    <row r="44" spans="1:14" x14ac:dyDescent="0.25">
      <c r="A44" s="197" t="s">
        <v>3</v>
      </c>
      <c r="B44" s="207" t="s">
        <v>11</v>
      </c>
      <c r="C44" s="203">
        <v>1.4999999999999999E-2</v>
      </c>
      <c r="D44" s="199">
        <f t="shared" si="1"/>
        <v>0</v>
      </c>
      <c r="E44" s="1"/>
      <c r="F44" s="1"/>
      <c r="G44" s="1"/>
      <c r="H44" s="1"/>
      <c r="I44" s="1"/>
      <c r="J44" s="1"/>
      <c r="K44" s="1"/>
      <c r="L44" s="1"/>
      <c r="M44" s="1"/>
      <c r="N44" s="1"/>
    </row>
    <row r="45" spans="1:14" x14ac:dyDescent="0.25">
      <c r="A45" s="197" t="s">
        <v>7</v>
      </c>
      <c r="B45" s="207" t="s">
        <v>12</v>
      </c>
      <c r="C45" s="203">
        <v>0.01</v>
      </c>
      <c r="D45" s="199">
        <f t="shared" si="1"/>
        <v>0</v>
      </c>
      <c r="E45" s="1"/>
      <c r="F45" s="1"/>
      <c r="G45" s="1"/>
      <c r="H45" s="1"/>
      <c r="I45" s="1"/>
      <c r="J45" s="1"/>
      <c r="K45" s="1"/>
      <c r="L45" s="1"/>
      <c r="M45" s="1"/>
      <c r="N45" s="1"/>
    </row>
    <row r="46" spans="1:14" x14ac:dyDescent="0.25">
      <c r="A46" s="197" t="s">
        <v>8</v>
      </c>
      <c r="B46" s="207" t="s">
        <v>15</v>
      </c>
      <c r="C46" s="203">
        <v>6.0000000000000001E-3</v>
      </c>
      <c r="D46" s="199">
        <f t="shared" si="1"/>
        <v>0</v>
      </c>
      <c r="E46" s="1"/>
      <c r="F46" s="1"/>
      <c r="G46" s="1"/>
      <c r="H46" s="1"/>
      <c r="I46" s="1"/>
      <c r="J46" s="1"/>
      <c r="K46" s="1"/>
      <c r="L46" s="1"/>
      <c r="M46" s="1"/>
      <c r="N46" s="1"/>
    </row>
    <row r="47" spans="1:14" x14ac:dyDescent="0.25">
      <c r="A47" s="197" t="s">
        <v>19</v>
      </c>
      <c r="B47" s="207" t="s">
        <v>13</v>
      </c>
      <c r="C47" s="203">
        <v>2E-3</v>
      </c>
      <c r="D47" s="199">
        <f t="shared" si="1"/>
        <v>0</v>
      </c>
      <c r="E47" s="1"/>
      <c r="F47" s="1"/>
      <c r="G47" s="1"/>
      <c r="H47" s="1"/>
      <c r="I47" s="1"/>
      <c r="J47" s="1"/>
      <c r="K47" s="1"/>
      <c r="L47" s="1"/>
      <c r="M47" s="1"/>
      <c r="N47" s="1"/>
    </row>
    <row r="48" spans="1:14" x14ac:dyDescent="0.25">
      <c r="A48" s="197" t="s">
        <v>9</v>
      </c>
      <c r="B48" s="207" t="s">
        <v>14</v>
      </c>
      <c r="C48" s="203">
        <v>0.08</v>
      </c>
      <c r="D48" s="199">
        <f t="shared" si="1"/>
        <v>0</v>
      </c>
      <c r="E48" s="2"/>
      <c r="F48" s="5"/>
      <c r="G48" s="1"/>
      <c r="H48" s="1"/>
      <c r="I48" s="1"/>
      <c r="J48" s="1"/>
      <c r="K48" s="1"/>
      <c r="L48" s="1"/>
      <c r="M48" s="1"/>
      <c r="N48" s="1"/>
    </row>
    <row r="49" spans="1:14" x14ac:dyDescent="0.25">
      <c r="A49" s="600" t="s">
        <v>27</v>
      </c>
      <c r="B49" s="601"/>
      <c r="C49" s="79">
        <f>SUM(C41:C48)</f>
        <v>0.36800000000000005</v>
      </c>
      <c r="D49" s="84">
        <f>SUM(D41:D48)</f>
        <v>0</v>
      </c>
      <c r="E49" s="2"/>
      <c r="F49" s="3"/>
      <c r="G49" s="1"/>
      <c r="H49" s="1"/>
      <c r="I49" s="1"/>
      <c r="J49" s="1"/>
      <c r="K49" s="1"/>
      <c r="L49" s="1"/>
      <c r="M49" s="1"/>
      <c r="N49" s="1"/>
    </row>
    <row r="50" spans="1:14" x14ac:dyDescent="0.25">
      <c r="A50" s="602"/>
      <c r="B50" s="603"/>
      <c r="C50" s="603"/>
      <c r="D50" s="604"/>
      <c r="E50" s="2"/>
      <c r="F50" s="3"/>
      <c r="G50" s="1"/>
      <c r="H50" s="1"/>
      <c r="I50" s="1"/>
      <c r="J50" s="1"/>
      <c r="K50" s="1"/>
      <c r="L50" s="1"/>
      <c r="M50" s="1"/>
      <c r="N50" s="1"/>
    </row>
    <row r="51" spans="1:14" ht="30.75" customHeight="1" x14ac:dyDescent="0.25">
      <c r="A51" s="556" t="s">
        <v>87</v>
      </c>
      <c r="B51" s="557"/>
      <c r="C51" s="557"/>
      <c r="D51" s="558"/>
      <c r="E51" s="2"/>
      <c r="F51" s="3"/>
      <c r="G51" s="1"/>
      <c r="H51" s="1"/>
      <c r="I51" s="1"/>
      <c r="J51" s="1"/>
      <c r="K51" s="1"/>
      <c r="L51" s="1"/>
      <c r="M51" s="1"/>
      <c r="N51" s="1"/>
    </row>
    <row r="52" spans="1:14" ht="30.75" customHeight="1" x14ac:dyDescent="0.25">
      <c r="A52" s="556" t="s">
        <v>118</v>
      </c>
      <c r="B52" s="557"/>
      <c r="C52" s="557"/>
      <c r="D52" s="558"/>
      <c r="E52" s="2"/>
      <c r="F52" s="3"/>
      <c r="G52" s="1"/>
      <c r="H52" s="1"/>
      <c r="I52" s="1"/>
      <c r="J52" s="1"/>
      <c r="K52" s="1"/>
      <c r="L52" s="1"/>
      <c r="M52" s="1"/>
      <c r="N52" s="1"/>
    </row>
    <row r="53" spans="1:14" ht="15" customHeight="1" x14ac:dyDescent="0.25">
      <c r="A53" s="587" t="s">
        <v>369</v>
      </c>
      <c r="B53" s="588"/>
      <c r="C53" s="588"/>
      <c r="D53" s="589"/>
      <c r="E53" s="2"/>
      <c r="F53" s="3"/>
      <c r="G53" s="1"/>
      <c r="H53" s="1"/>
      <c r="I53" s="1"/>
      <c r="J53" s="1"/>
      <c r="K53" s="1"/>
      <c r="L53" s="1"/>
      <c r="M53" s="1"/>
      <c r="N53" s="1"/>
    </row>
    <row r="54" spans="1:14" x14ac:dyDescent="0.25">
      <c r="A54" s="591"/>
      <c r="B54" s="592"/>
      <c r="C54" s="592"/>
      <c r="D54" s="593"/>
      <c r="E54" s="2"/>
      <c r="F54" s="3"/>
      <c r="G54" s="1"/>
      <c r="H54" s="1"/>
      <c r="I54" s="1"/>
      <c r="J54" s="1"/>
      <c r="K54" s="1"/>
      <c r="L54" s="1"/>
      <c r="M54" s="1"/>
      <c r="N54" s="1"/>
    </row>
    <row r="55" spans="1:14" x14ac:dyDescent="0.25">
      <c r="A55" s="182" t="s">
        <v>63</v>
      </c>
      <c r="B55" s="187" t="s">
        <v>25</v>
      </c>
      <c r="C55" s="187"/>
      <c r="D55" s="184" t="s">
        <v>5</v>
      </c>
      <c r="E55" s="2"/>
      <c r="F55" s="3"/>
      <c r="G55" s="1"/>
      <c r="H55" s="1"/>
      <c r="I55" s="1"/>
      <c r="J55" s="1"/>
      <c r="K55" s="1"/>
      <c r="L55" s="1"/>
      <c r="M55" s="1"/>
      <c r="N55" s="1"/>
    </row>
    <row r="56" spans="1:14" ht="14.45" customHeight="1" x14ac:dyDescent="0.25">
      <c r="A56" s="197" t="s">
        <v>0</v>
      </c>
      <c r="B56" s="206" t="s">
        <v>46</v>
      </c>
      <c r="C56" s="206"/>
      <c r="D56" s="277">
        <f>(0)*22*2</f>
        <v>0</v>
      </c>
      <c r="E56" s="2"/>
      <c r="F56" s="3"/>
      <c r="G56" s="1"/>
      <c r="H56" s="1"/>
      <c r="I56" s="1"/>
      <c r="J56" s="1"/>
      <c r="K56" s="1"/>
      <c r="L56" s="1"/>
      <c r="M56" s="1"/>
      <c r="N56" s="1"/>
    </row>
    <row r="57" spans="1:14" x14ac:dyDescent="0.25">
      <c r="A57" s="197" t="s">
        <v>37</v>
      </c>
      <c r="B57" s="206" t="s">
        <v>71</v>
      </c>
      <c r="C57" s="206"/>
      <c r="D57" s="281">
        <f>-(6%*$D$18)</f>
        <v>0</v>
      </c>
      <c r="E57" s="2"/>
      <c r="F57" s="3"/>
      <c r="G57" s="1"/>
      <c r="H57" s="1"/>
      <c r="I57" s="1"/>
      <c r="J57" s="1"/>
      <c r="K57" s="1"/>
      <c r="L57" s="1"/>
      <c r="M57" s="1"/>
      <c r="N57" s="1"/>
    </row>
    <row r="58" spans="1:14" x14ac:dyDescent="0.25">
      <c r="A58" s="197" t="s">
        <v>1</v>
      </c>
      <c r="B58" s="206" t="s">
        <v>47</v>
      </c>
      <c r="C58" s="206"/>
      <c r="D58" s="281">
        <f>0*22</f>
        <v>0</v>
      </c>
      <c r="E58" s="2"/>
      <c r="F58" s="3"/>
      <c r="G58" s="1"/>
      <c r="H58" s="1"/>
      <c r="I58" s="1"/>
      <c r="J58" s="1"/>
      <c r="K58" s="1"/>
      <c r="L58" s="1"/>
      <c r="M58" s="1"/>
      <c r="N58" s="1"/>
    </row>
    <row r="59" spans="1:14" x14ac:dyDescent="0.25">
      <c r="A59" s="197" t="s">
        <v>88</v>
      </c>
      <c r="B59" s="206" t="s">
        <v>89</v>
      </c>
      <c r="C59" s="206"/>
      <c r="D59" s="281">
        <f>-(3.5%*D58)</f>
        <v>0</v>
      </c>
      <c r="E59" s="2"/>
      <c r="F59" s="3"/>
      <c r="G59" s="1"/>
      <c r="H59" s="1"/>
      <c r="I59" s="1"/>
      <c r="J59" s="1"/>
      <c r="K59" s="1"/>
      <c r="L59" s="1"/>
      <c r="M59" s="1"/>
      <c r="N59" s="1"/>
    </row>
    <row r="60" spans="1:14" s="74" customFormat="1" x14ac:dyDescent="0.25">
      <c r="A60" s="276" t="s">
        <v>2</v>
      </c>
      <c r="B60" s="286" t="s">
        <v>394</v>
      </c>
      <c r="C60" s="286"/>
      <c r="D60" s="281">
        <v>0</v>
      </c>
      <c r="E60" s="76"/>
      <c r="F60" s="77"/>
      <c r="G60" s="75"/>
      <c r="H60" s="75"/>
      <c r="I60" s="75"/>
      <c r="J60" s="75"/>
      <c r="K60" s="75"/>
      <c r="L60" s="75"/>
      <c r="M60" s="75"/>
      <c r="N60" s="75"/>
    </row>
    <row r="61" spans="1:14" x14ac:dyDescent="0.25">
      <c r="A61" s="276" t="s">
        <v>3</v>
      </c>
      <c r="B61" s="286" t="s">
        <v>395</v>
      </c>
      <c r="C61" s="286"/>
      <c r="D61" s="281">
        <v>0</v>
      </c>
      <c r="E61" s="2"/>
      <c r="F61" s="3"/>
      <c r="G61" s="1"/>
      <c r="H61" s="1"/>
      <c r="I61" s="1"/>
      <c r="J61" s="1"/>
      <c r="K61" s="1"/>
      <c r="L61" s="1"/>
      <c r="M61" s="1"/>
      <c r="N61" s="1"/>
    </row>
    <row r="62" spans="1:14" s="364" customFormat="1" ht="26.25" x14ac:dyDescent="0.25">
      <c r="A62" s="276" t="s">
        <v>7</v>
      </c>
      <c r="B62" s="376" t="s">
        <v>396</v>
      </c>
      <c r="C62" s="376"/>
      <c r="D62" s="281">
        <v>0</v>
      </c>
      <c r="E62" s="76"/>
      <c r="F62" s="77"/>
      <c r="G62" s="365"/>
      <c r="H62" s="365"/>
      <c r="I62" s="365"/>
      <c r="J62" s="365"/>
      <c r="K62" s="365"/>
      <c r="L62" s="365"/>
      <c r="M62" s="365"/>
      <c r="N62" s="365"/>
    </row>
    <row r="63" spans="1:14" s="364" customFormat="1" ht="26.25" x14ac:dyDescent="0.25">
      <c r="A63" s="276" t="s">
        <v>8</v>
      </c>
      <c r="B63" s="286" t="s">
        <v>397</v>
      </c>
      <c r="C63" s="376"/>
      <c r="D63" s="281">
        <v>0</v>
      </c>
      <c r="E63" s="76"/>
      <c r="F63" s="77"/>
      <c r="G63" s="365"/>
      <c r="H63" s="365"/>
      <c r="I63" s="365"/>
      <c r="J63" s="365"/>
      <c r="K63" s="365"/>
      <c r="L63" s="365"/>
      <c r="M63" s="365"/>
      <c r="N63" s="365"/>
    </row>
    <row r="64" spans="1:14" s="364" customFormat="1" x14ac:dyDescent="0.25">
      <c r="A64" s="276" t="s">
        <v>19</v>
      </c>
      <c r="B64" s="292" t="s">
        <v>401</v>
      </c>
      <c r="C64" s="259"/>
      <c r="D64" s="277">
        <v>0</v>
      </c>
      <c r="E64" s="76"/>
      <c r="F64" s="77"/>
      <c r="G64" s="365"/>
      <c r="H64" s="365"/>
      <c r="I64" s="365"/>
      <c r="J64" s="365"/>
      <c r="K64" s="365"/>
      <c r="L64" s="365"/>
      <c r="M64" s="365"/>
      <c r="N64" s="365"/>
    </row>
    <row r="65" spans="1:14" x14ac:dyDescent="0.25">
      <c r="A65" s="276" t="s">
        <v>9</v>
      </c>
      <c r="B65" s="409" t="s">
        <v>23</v>
      </c>
      <c r="C65" s="409"/>
      <c r="D65" s="277">
        <v>0</v>
      </c>
      <c r="E65" s="2"/>
      <c r="F65" s="3"/>
      <c r="G65" s="1"/>
      <c r="H65" s="1"/>
      <c r="I65" s="1"/>
      <c r="J65" s="1"/>
      <c r="K65" s="1"/>
      <c r="L65" s="1"/>
      <c r="M65" s="1"/>
      <c r="N65" s="1"/>
    </row>
    <row r="66" spans="1:14" x14ac:dyDescent="0.25">
      <c r="A66" s="585" t="s">
        <v>29</v>
      </c>
      <c r="B66" s="586"/>
      <c r="C66" s="87"/>
      <c r="D66" s="82">
        <f>SUM(D56:D65)</f>
        <v>0</v>
      </c>
      <c r="E66" s="2"/>
      <c r="F66" s="3"/>
      <c r="G66" s="1"/>
      <c r="H66" s="1"/>
      <c r="I66" s="1"/>
      <c r="J66" s="1"/>
      <c r="K66" s="1"/>
      <c r="L66" s="1"/>
      <c r="M66" s="1"/>
      <c r="N66" s="1"/>
    </row>
    <row r="67" spans="1:14" ht="15" customHeight="1" x14ac:dyDescent="0.25">
      <c r="A67" s="559"/>
      <c r="B67" s="560"/>
      <c r="C67" s="560"/>
      <c r="D67" s="561"/>
      <c r="E67" s="2"/>
      <c r="F67" s="3"/>
      <c r="G67" s="1"/>
      <c r="H67" s="1"/>
      <c r="I67" s="1"/>
      <c r="J67" s="1"/>
      <c r="K67" s="1"/>
      <c r="L67" s="1"/>
      <c r="M67" s="1"/>
      <c r="N67" s="1"/>
    </row>
    <row r="68" spans="1:14" ht="15.6" customHeight="1" x14ac:dyDescent="0.25">
      <c r="A68" s="556" t="s">
        <v>113</v>
      </c>
      <c r="B68" s="557"/>
      <c r="C68" s="557"/>
      <c r="D68" s="558"/>
      <c r="E68" s="2"/>
      <c r="F68" s="3"/>
      <c r="G68" s="1"/>
      <c r="H68" s="1"/>
      <c r="I68" s="1"/>
      <c r="J68" s="1"/>
      <c r="K68" s="1"/>
      <c r="L68" s="1"/>
      <c r="M68" s="1"/>
      <c r="N68" s="1"/>
    </row>
    <row r="69" spans="1:14" ht="30.75" customHeight="1" x14ac:dyDescent="0.25">
      <c r="A69" s="556" t="s">
        <v>90</v>
      </c>
      <c r="B69" s="557"/>
      <c r="C69" s="557"/>
      <c r="D69" s="558"/>
      <c r="E69" s="2"/>
      <c r="F69" s="3"/>
      <c r="G69" s="1"/>
      <c r="H69" s="1"/>
      <c r="I69" s="1"/>
      <c r="J69" s="1"/>
      <c r="K69" s="1"/>
      <c r="L69" s="1"/>
      <c r="M69" s="1"/>
      <c r="N69" s="1"/>
    </row>
    <row r="70" spans="1:14" ht="12" customHeight="1" x14ac:dyDescent="0.25">
      <c r="A70" s="559"/>
      <c r="B70" s="560"/>
      <c r="C70" s="560"/>
      <c r="D70" s="561"/>
      <c r="E70" s="2"/>
      <c r="F70" s="3"/>
      <c r="G70" s="1"/>
      <c r="H70" s="1"/>
      <c r="I70" s="1"/>
      <c r="J70" s="1"/>
      <c r="K70" s="1"/>
      <c r="L70" s="1"/>
      <c r="M70" s="1"/>
      <c r="N70" s="1"/>
    </row>
    <row r="71" spans="1:14" x14ac:dyDescent="0.25">
      <c r="A71" s="562" t="s">
        <v>67</v>
      </c>
      <c r="B71" s="563"/>
      <c r="C71" s="563"/>
      <c r="D71" s="564"/>
      <c r="E71" s="2"/>
      <c r="F71" s="3"/>
      <c r="G71" s="1"/>
      <c r="H71" s="1"/>
      <c r="I71" s="1"/>
      <c r="J71" s="1"/>
      <c r="K71" s="1"/>
      <c r="L71" s="1"/>
      <c r="M71" s="1"/>
      <c r="N71" s="1"/>
    </row>
    <row r="72" spans="1:14" x14ac:dyDescent="0.25">
      <c r="A72" s="182">
        <v>2</v>
      </c>
      <c r="B72" s="590" t="s">
        <v>68</v>
      </c>
      <c r="C72" s="590"/>
      <c r="D72" s="184" t="s">
        <v>5</v>
      </c>
      <c r="E72" s="2"/>
      <c r="F72" s="3"/>
      <c r="G72" s="1"/>
      <c r="H72" s="1"/>
      <c r="I72" s="1"/>
      <c r="J72" s="1"/>
      <c r="K72" s="1"/>
      <c r="L72" s="1"/>
      <c r="M72" s="1"/>
      <c r="N72" s="1"/>
    </row>
    <row r="73" spans="1:14" x14ac:dyDescent="0.25">
      <c r="A73" s="197" t="s">
        <v>64</v>
      </c>
      <c r="B73" s="594" t="s">
        <v>368</v>
      </c>
      <c r="C73" s="594"/>
      <c r="D73" s="201">
        <f>D34</f>
        <v>0</v>
      </c>
      <c r="E73" s="2"/>
      <c r="F73" s="3"/>
      <c r="G73" s="1"/>
      <c r="H73" s="1"/>
      <c r="I73" s="1"/>
      <c r="J73" s="1"/>
      <c r="K73" s="1"/>
      <c r="L73" s="1"/>
      <c r="M73" s="1"/>
      <c r="N73" s="1"/>
    </row>
    <row r="74" spans="1:14" x14ac:dyDescent="0.25">
      <c r="A74" s="197" t="s">
        <v>65</v>
      </c>
      <c r="B74" s="572" t="s">
        <v>69</v>
      </c>
      <c r="C74" s="572"/>
      <c r="D74" s="201">
        <f>D49</f>
        <v>0</v>
      </c>
      <c r="E74" s="2"/>
      <c r="F74" s="3"/>
      <c r="G74" s="1"/>
      <c r="H74" s="1"/>
      <c r="I74" s="1"/>
      <c r="J74" s="1"/>
      <c r="K74" s="1"/>
      <c r="L74" s="1"/>
      <c r="M74" s="1"/>
      <c r="N74" s="1"/>
    </row>
    <row r="75" spans="1:14" x14ac:dyDescent="0.25">
      <c r="A75" s="197" t="s">
        <v>66</v>
      </c>
      <c r="B75" s="572" t="s">
        <v>25</v>
      </c>
      <c r="C75" s="572"/>
      <c r="D75" s="201">
        <f>D66</f>
        <v>0</v>
      </c>
      <c r="E75" s="2"/>
      <c r="F75" s="3"/>
      <c r="G75" s="1"/>
      <c r="H75" s="1"/>
      <c r="I75" s="1"/>
      <c r="J75" s="1"/>
      <c r="K75" s="1"/>
      <c r="L75" s="1"/>
      <c r="M75" s="1"/>
      <c r="N75" s="1"/>
    </row>
    <row r="76" spans="1:14" x14ac:dyDescent="0.25">
      <c r="A76" s="583" t="s">
        <v>27</v>
      </c>
      <c r="B76" s="584"/>
      <c r="C76" s="584"/>
      <c r="D76" s="82">
        <f>SUM(D73:D75)</f>
        <v>0</v>
      </c>
      <c r="E76" s="2"/>
      <c r="F76" s="3"/>
      <c r="G76" s="1"/>
      <c r="H76" s="1"/>
      <c r="I76" s="1"/>
      <c r="J76" s="1"/>
      <c r="K76" s="1"/>
      <c r="L76" s="1"/>
      <c r="M76" s="1"/>
      <c r="N76" s="1"/>
    </row>
    <row r="77" spans="1:14" x14ac:dyDescent="0.25">
      <c r="A77" s="559"/>
      <c r="B77" s="560"/>
      <c r="C77" s="560"/>
      <c r="D77" s="561"/>
      <c r="E77" s="2"/>
      <c r="F77" s="3"/>
      <c r="G77" s="1"/>
      <c r="H77" s="1"/>
      <c r="I77" s="1"/>
      <c r="J77" s="1"/>
      <c r="K77" s="1"/>
      <c r="L77" s="1"/>
      <c r="M77" s="1"/>
      <c r="N77" s="1"/>
    </row>
    <row r="78" spans="1:14" x14ac:dyDescent="0.25">
      <c r="A78" s="188" t="s">
        <v>34</v>
      </c>
      <c r="B78" s="185" t="s">
        <v>30</v>
      </c>
      <c r="C78" s="183" t="s">
        <v>4</v>
      </c>
      <c r="D78" s="186" t="s">
        <v>16</v>
      </c>
      <c r="E78" s="2"/>
      <c r="F78" s="3"/>
      <c r="G78" s="1"/>
      <c r="H78" s="1"/>
      <c r="I78" s="1"/>
      <c r="J78" s="1"/>
      <c r="K78" s="1"/>
      <c r="L78" s="1"/>
      <c r="M78" s="1"/>
      <c r="N78" s="1"/>
    </row>
    <row r="79" spans="1:14" x14ac:dyDescent="0.25">
      <c r="A79" s="208" t="s">
        <v>0</v>
      </c>
      <c r="B79" s="357" t="s">
        <v>82</v>
      </c>
      <c r="C79" s="344">
        <v>0</v>
      </c>
      <c r="D79" s="199">
        <f>$D$25*C79</f>
        <v>0</v>
      </c>
      <c r="E79" s="2"/>
      <c r="F79" s="3"/>
      <c r="G79" s="1"/>
      <c r="H79" s="1"/>
      <c r="I79" s="1"/>
      <c r="J79" s="1"/>
      <c r="K79" s="1"/>
      <c r="L79" s="1"/>
      <c r="M79" s="1"/>
      <c r="N79" s="1"/>
    </row>
    <row r="80" spans="1:14" x14ac:dyDescent="0.25">
      <c r="A80" s="208" t="s">
        <v>1</v>
      </c>
      <c r="B80" s="367" t="s">
        <v>370</v>
      </c>
      <c r="C80" s="285">
        <f>C79*C48</f>
        <v>0</v>
      </c>
      <c r="D80" s="199">
        <f t="shared" ref="D80:D84" si="2">$D$25*C80</f>
        <v>0</v>
      </c>
      <c r="E80" s="2"/>
      <c r="F80" s="3"/>
      <c r="G80" s="1"/>
      <c r="H80" s="1"/>
      <c r="I80" s="1"/>
      <c r="J80" s="1"/>
      <c r="K80" s="1"/>
      <c r="L80" s="1"/>
      <c r="M80" s="1"/>
      <c r="N80" s="1"/>
    </row>
    <row r="81" spans="1:14" ht="26.25" x14ac:dyDescent="0.25">
      <c r="A81" s="208" t="s">
        <v>2</v>
      </c>
      <c r="B81" s="370" t="s">
        <v>371</v>
      </c>
      <c r="C81" s="285">
        <v>0</v>
      </c>
      <c r="D81" s="199">
        <f t="shared" si="2"/>
        <v>0</v>
      </c>
      <c r="E81" s="2"/>
      <c r="F81" s="3"/>
      <c r="G81" s="1"/>
      <c r="H81" s="1"/>
      <c r="I81" s="1"/>
      <c r="J81" s="1"/>
      <c r="K81" s="1"/>
      <c r="L81" s="1"/>
      <c r="M81" s="1"/>
      <c r="N81" s="1"/>
    </row>
    <row r="82" spans="1:14" s="68" customFormat="1" x14ac:dyDescent="0.25">
      <c r="A82" s="208" t="s">
        <v>3</v>
      </c>
      <c r="B82" s="357" t="s">
        <v>83</v>
      </c>
      <c r="C82" s="285">
        <v>0</v>
      </c>
      <c r="D82" s="199">
        <f t="shared" si="2"/>
        <v>0</v>
      </c>
      <c r="E82" s="70"/>
      <c r="F82" s="71"/>
      <c r="G82" s="69"/>
      <c r="H82" s="69"/>
      <c r="I82" s="69"/>
      <c r="J82" s="69"/>
      <c r="K82" s="69"/>
      <c r="L82" s="69"/>
      <c r="M82" s="69"/>
      <c r="N82" s="69"/>
    </row>
    <row r="83" spans="1:14" ht="26.25" x14ac:dyDescent="0.25">
      <c r="A83" s="208" t="s">
        <v>7</v>
      </c>
      <c r="B83" s="376" t="s">
        <v>372</v>
      </c>
      <c r="C83" s="285">
        <v>0</v>
      </c>
      <c r="D83" s="199">
        <f t="shared" si="2"/>
        <v>0</v>
      </c>
      <c r="E83" s="2"/>
      <c r="F83" s="3"/>
      <c r="G83" s="1"/>
      <c r="H83" s="1"/>
      <c r="I83" s="1"/>
      <c r="J83" s="1"/>
      <c r="K83" s="1"/>
      <c r="L83" s="1"/>
      <c r="M83" s="1"/>
      <c r="N83" s="1"/>
    </row>
    <row r="84" spans="1:14" ht="26.25" x14ac:dyDescent="0.25">
      <c r="A84" s="208" t="s">
        <v>8</v>
      </c>
      <c r="B84" s="376" t="s">
        <v>373</v>
      </c>
      <c r="C84" s="285">
        <v>0</v>
      </c>
      <c r="D84" s="199">
        <f t="shared" si="2"/>
        <v>0</v>
      </c>
      <c r="E84" s="2"/>
      <c r="F84" s="3"/>
      <c r="G84" s="1"/>
      <c r="H84" s="1"/>
      <c r="I84" s="1"/>
      <c r="J84" s="1"/>
      <c r="K84" s="1"/>
      <c r="L84" s="1"/>
      <c r="M84" s="1"/>
      <c r="N84" s="1"/>
    </row>
    <row r="85" spans="1:14" x14ac:dyDescent="0.25">
      <c r="A85" s="585" t="s">
        <v>29</v>
      </c>
      <c r="B85" s="586"/>
      <c r="C85" s="86">
        <f>SUM(C79:C84)</f>
        <v>0</v>
      </c>
      <c r="D85" s="130">
        <f>SUM(D79:D84)</f>
        <v>0</v>
      </c>
      <c r="E85" s="2"/>
      <c r="F85" s="3"/>
      <c r="G85" s="1"/>
      <c r="H85" s="1"/>
      <c r="I85" s="1"/>
      <c r="J85" s="1"/>
      <c r="K85" s="1"/>
      <c r="L85" s="1"/>
      <c r="M85" s="1"/>
      <c r="N85" s="1"/>
    </row>
    <row r="86" spans="1:14" x14ac:dyDescent="0.25">
      <c r="A86" s="559"/>
      <c r="B86" s="560"/>
      <c r="C86" s="560"/>
      <c r="D86" s="561"/>
      <c r="E86" s="1"/>
      <c r="F86" s="1"/>
      <c r="G86" s="1"/>
      <c r="H86" s="1"/>
      <c r="I86" s="1"/>
      <c r="J86" s="1"/>
      <c r="K86" s="1"/>
      <c r="L86" s="1"/>
      <c r="M86" s="1"/>
      <c r="N86" s="1"/>
    </row>
    <row r="87" spans="1:14" x14ac:dyDescent="0.25">
      <c r="A87" s="182" t="s">
        <v>33</v>
      </c>
      <c r="B87" s="180" t="s">
        <v>35</v>
      </c>
      <c r="C87" s="179"/>
      <c r="D87" s="191"/>
      <c r="E87" s="2"/>
      <c r="F87" s="1"/>
      <c r="G87" s="1"/>
      <c r="H87" s="1"/>
      <c r="I87" s="1"/>
      <c r="J87" s="1"/>
      <c r="K87" s="1"/>
      <c r="L87" s="1"/>
      <c r="M87" s="1"/>
      <c r="N87" s="1"/>
    </row>
    <row r="88" spans="1:14" x14ac:dyDescent="0.25">
      <c r="A88" s="559"/>
      <c r="B88" s="560"/>
      <c r="C88" s="560"/>
      <c r="D88" s="561"/>
      <c r="E88" s="2"/>
      <c r="F88" s="1"/>
      <c r="G88" s="1"/>
      <c r="H88" s="1"/>
      <c r="I88" s="1"/>
      <c r="J88" s="1"/>
      <c r="K88" s="1"/>
      <c r="L88" s="1"/>
      <c r="M88" s="1"/>
      <c r="N88" s="1"/>
    </row>
    <row r="89" spans="1:14" ht="45.75" customHeight="1" x14ac:dyDescent="0.25">
      <c r="A89" s="587" t="s">
        <v>374</v>
      </c>
      <c r="B89" s="588"/>
      <c r="C89" s="588"/>
      <c r="D89" s="589"/>
      <c r="E89" s="1"/>
      <c r="F89" s="1"/>
      <c r="G89" s="1"/>
      <c r="H89" s="1"/>
      <c r="I89" s="1"/>
      <c r="J89" s="1"/>
      <c r="K89" s="1"/>
      <c r="L89" s="1"/>
      <c r="M89" s="1"/>
      <c r="N89" s="1"/>
    </row>
    <row r="90" spans="1:14" x14ac:dyDescent="0.25">
      <c r="A90" s="559"/>
      <c r="B90" s="560"/>
      <c r="C90" s="560"/>
      <c r="D90" s="561"/>
      <c r="E90" s="1"/>
      <c r="F90" s="1"/>
      <c r="G90" s="1"/>
      <c r="H90" s="1"/>
      <c r="I90" s="1"/>
      <c r="J90" s="1"/>
      <c r="K90" s="1"/>
      <c r="L90" s="1"/>
      <c r="M90" s="1"/>
      <c r="N90" s="1"/>
    </row>
    <row r="91" spans="1:14" x14ac:dyDescent="0.25">
      <c r="A91" s="182" t="s">
        <v>44</v>
      </c>
      <c r="B91" s="179" t="s">
        <v>70</v>
      </c>
      <c r="C91" s="181" t="s">
        <v>4</v>
      </c>
      <c r="D91" s="184" t="s">
        <v>16</v>
      </c>
      <c r="E91" s="1"/>
      <c r="F91" s="1"/>
      <c r="G91" s="1"/>
      <c r="H91" s="1"/>
      <c r="I91" s="1"/>
      <c r="J91" s="1"/>
      <c r="K91" s="1"/>
      <c r="L91" s="1"/>
      <c r="M91" s="1"/>
      <c r="N91" s="1"/>
    </row>
    <row r="92" spans="1:14" x14ac:dyDescent="0.25">
      <c r="A92" s="200" t="s">
        <v>0</v>
      </c>
      <c r="B92" s="368" t="s">
        <v>375</v>
      </c>
      <c r="C92" s="285">
        <v>0</v>
      </c>
      <c r="D92" s="199">
        <f>C92*$D$25</f>
        <v>0</v>
      </c>
      <c r="E92" s="1"/>
      <c r="F92" s="1"/>
      <c r="G92" s="1"/>
      <c r="H92" s="1"/>
      <c r="I92" s="1"/>
      <c r="J92" s="1"/>
      <c r="K92" s="1"/>
      <c r="L92" s="1"/>
      <c r="M92" s="1"/>
      <c r="N92" s="1"/>
    </row>
    <row r="93" spans="1:14" ht="15" customHeight="1" x14ac:dyDescent="0.25">
      <c r="A93" s="200" t="s">
        <v>1</v>
      </c>
      <c r="B93" s="367" t="s">
        <v>376</v>
      </c>
      <c r="C93" s="205">
        <v>0</v>
      </c>
      <c r="D93" s="199">
        <f t="shared" ref="D93:D97" si="3">C93*$D$25</f>
        <v>0</v>
      </c>
      <c r="E93" s="1"/>
      <c r="F93" s="1"/>
      <c r="G93" s="1"/>
      <c r="H93" s="1"/>
      <c r="I93" s="1"/>
      <c r="J93" s="1"/>
      <c r="K93" s="1"/>
      <c r="L93" s="1"/>
      <c r="M93" s="1"/>
      <c r="N93" s="1"/>
    </row>
    <row r="94" spans="1:14" x14ac:dyDescent="0.25">
      <c r="A94" s="200" t="s">
        <v>291</v>
      </c>
      <c r="B94" s="367" t="s">
        <v>377</v>
      </c>
      <c r="C94" s="205">
        <v>0</v>
      </c>
      <c r="D94" s="199">
        <f t="shared" si="3"/>
        <v>0</v>
      </c>
      <c r="E94" s="1"/>
      <c r="F94" s="1"/>
      <c r="G94" s="1"/>
      <c r="H94" s="1"/>
      <c r="I94" s="1"/>
      <c r="J94" s="1"/>
      <c r="K94" s="1"/>
      <c r="L94" s="1"/>
      <c r="M94" s="1"/>
      <c r="N94" s="1"/>
    </row>
    <row r="95" spans="1:14" x14ac:dyDescent="0.25">
      <c r="A95" s="200" t="s">
        <v>3</v>
      </c>
      <c r="B95" s="367" t="s">
        <v>378</v>
      </c>
      <c r="C95" s="205">
        <v>0</v>
      </c>
      <c r="D95" s="199">
        <f t="shared" si="3"/>
        <v>0</v>
      </c>
      <c r="E95" s="1"/>
      <c r="F95" s="1"/>
      <c r="G95" s="1"/>
      <c r="H95" s="1"/>
      <c r="I95" s="1"/>
      <c r="J95" s="1"/>
      <c r="K95" s="1"/>
      <c r="L95" s="1"/>
      <c r="M95" s="1"/>
      <c r="N95" s="1"/>
    </row>
    <row r="96" spans="1:14" x14ac:dyDescent="0.25">
      <c r="A96" s="200" t="s">
        <v>7</v>
      </c>
      <c r="B96" s="367" t="s">
        <v>379</v>
      </c>
      <c r="C96" s="205">
        <v>0</v>
      </c>
      <c r="D96" s="199">
        <f t="shared" si="3"/>
        <v>0</v>
      </c>
      <c r="E96" s="1"/>
      <c r="F96" s="1"/>
      <c r="G96" s="1"/>
      <c r="H96" s="1"/>
      <c r="I96" s="1"/>
      <c r="J96" s="1"/>
      <c r="K96" s="1"/>
      <c r="L96" s="1"/>
      <c r="M96" s="1"/>
      <c r="N96" s="1"/>
    </row>
    <row r="97" spans="1:14" x14ac:dyDescent="0.25">
      <c r="A97" s="200" t="s">
        <v>8</v>
      </c>
      <c r="B97" s="367" t="s">
        <v>380</v>
      </c>
      <c r="C97" s="205">
        <v>0</v>
      </c>
      <c r="D97" s="199">
        <f t="shared" si="3"/>
        <v>0</v>
      </c>
      <c r="E97" s="1"/>
      <c r="F97" s="1"/>
      <c r="G97" s="1"/>
      <c r="H97" s="1"/>
      <c r="I97" s="1"/>
      <c r="J97" s="1"/>
      <c r="K97" s="1"/>
      <c r="L97" s="1"/>
      <c r="M97" s="1"/>
      <c r="N97" s="1"/>
    </row>
    <row r="98" spans="1:14" ht="15.75" customHeight="1" x14ac:dyDescent="0.25">
      <c r="A98" s="585" t="s">
        <v>27</v>
      </c>
      <c r="B98" s="586"/>
      <c r="C98" s="86">
        <f>SUM(C92:C97)</f>
        <v>0</v>
      </c>
      <c r="D98" s="84">
        <f>SUM(D92:D97)</f>
        <v>0</v>
      </c>
      <c r="E98" s="1"/>
      <c r="F98" s="3"/>
      <c r="G98" s="1"/>
      <c r="H98" s="1"/>
      <c r="I98" s="1"/>
      <c r="J98" s="1"/>
      <c r="K98" s="1"/>
      <c r="L98" s="1"/>
      <c r="M98" s="1"/>
      <c r="N98" s="1"/>
    </row>
    <row r="99" spans="1:14" x14ac:dyDescent="0.25">
      <c r="A99" s="559"/>
      <c r="B99" s="560"/>
      <c r="C99" s="560"/>
      <c r="D99" s="561"/>
      <c r="E99" s="1"/>
      <c r="F99" s="3"/>
      <c r="G99" s="1"/>
      <c r="H99" s="1"/>
      <c r="I99" s="1"/>
      <c r="J99" s="1"/>
      <c r="K99" s="1"/>
      <c r="L99" s="1"/>
      <c r="M99" s="1"/>
      <c r="N99" s="1"/>
    </row>
    <row r="100" spans="1:14" ht="15" customHeight="1" x14ac:dyDescent="0.25">
      <c r="A100" s="182" t="s">
        <v>36</v>
      </c>
      <c r="B100" s="590" t="s">
        <v>26</v>
      </c>
      <c r="C100" s="590"/>
      <c r="D100" s="184" t="s">
        <v>5</v>
      </c>
      <c r="E100" s="1"/>
      <c r="F100" s="1"/>
      <c r="G100" s="1"/>
      <c r="H100" s="1"/>
      <c r="I100" s="1"/>
      <c r="J100" s="1"/>
      <c r="K100" s="1"/>
      <c r="L100" s="1"/>
      <c r="M100" s="1"/>
      <c r="N100" s="1"/>
    </row>
    <row r="101" spans="1:14" ht="15" customHeight="1" x14ac:dyDescent="0.25">
      <c r="A101" s="197" t="s">
        <v>0</v>
      </c>
      <c r="B101" s="572" t="s">
        <v>56</v>
      </c>
      <c r="C101" s="572"/>
      <c r="D101" s="204">
        <f>Uniformes!F36</f>
        <v>0</v>
      </c>
      <c r="E101" s="1"/>
      <c r="F101" s="3"/>
      <c r="G101" s="1"/>
      <c r="H101" s="1"/>
      <c r="I101" s="1"/>
      <c r="J101" s="1"/>
      <c r="K101" s="1"/>
      <c r="L101" s="1"/>
      <c r="M101" s="1"/>
      <c r="N101" s="1"/>
    </row>
    <row r="102" spans="1:14" ht="15" customHeight="1" x14ac:dyDescent="0.25">
      <c r="A102" s="197" t="s">
        <v>1</v>
      </c>
      <c r="B102" s="572" t="s">
        <v>58</v>
      </c>
      <c r="C102" s="572"/>
      <c r="D102" s="204">
        <v>0</v>
      </c>
      <c r="E102" s="1"/>
      <c r="F102" s="3"/>
      <c r="G102" s="1"/>
      <c r="H102" s="1"/>
      <c r="I102" s="1"/>
      <c r="J102" s="1"/>
      <c r="K102" s="1"/>
      <c r="L102" s="1"/>
      <c r="M102" s="1"/>
      <c r="N102" s="1"/>
    </row>
    <row r="103" spans="1:14" ht="15" customHeight="1" x14ac:dyDescent="0.25">
      <c r="A103" s="197" t="s">
        <v>2</v>
      </c>
      <c r="B103" s="572" t="s">
        <v>57</v>
      </c>
      <c r="C103" s="572"/>
      <c r="D103" s="204">
        <f>'Insumos Equipamentos - VITÓRIA'!J158</f>
        <v>0</v>
      </c>
      <c r="E103" s="1"/>
      <c r="F103" s="3"/>
      <c r="G103" s="1"/>
      <c r="H103" s="1"/>
      <c r="I103" s="1"/>
      <c r="J103" s="1"/>
      <c r="K103" s="1"/>
      <c r="L103" s="1"/>
      <c r="M103" s="1"/>
      <c r="N103" s="1"/>
    </row>
    <row r="104" spans="1:14" s="39" customFormat="1" ht="15" customHeight="1" x14ac:dyDescent="0.25">
      <c r="A104" s="197" t="s">
        <v>3</v>
      </c>
      <c r="B104" s="572" t="s">
        <v>23</v>
      </c>
      <c r="C104" s="572"/>
      <c r="D104" s="204">
        <v>0</v>
      </c>
      <c r="E104" s="40"/>
      <c r="F104" s="41"/>
      <c r="G104" s="40"/>
      <c r="H104" s="40"/>
      <c r="I104" s="40"/>
      <c r="J104" s="40"/>
      <c r="K104" s="40"/>
      <c r="L104" s="40"/>
      <c r="M104" s="40"/>
      <c r="N104" s="40"/>
    </row>
    <row r="105" spans="1:14" ht="15.75" customHeight="1" x14ac:dyDescent="0.25">
      <c r="A105" s="80"/>
      <c r="B105" s="573" t="s">
        <v>28</v>
      </c>
      <c r="C105" s="573"/>
      <c r="D105" s="83">
        <f>SUM(D101:D103)</f>
        <v>0</v>
      </c>
      <c r="E105" s="1"/>
      <c r="F105" s="1"/>
      <c r="G105" s="1"/>
      <c r="H105" s="1"/>
      <c r="I105" s="1"/>
      <c r="J105" s="1"/>
      <c r="K105" s="1"/>
      <c r="L105" s="1"/>
      <c r="M105" s="1"/>
      <c r="N105" s="1"/>
    </row>
    <row r="106" spans="1:14" x14ac:dyDescent="0.25">
      <c r="A106" s="574"/>
      <c r="B106" s="575"/>
      <c r="C106" s="575"/>
      <c r="D106" s="576"/>
      <c r="E106" s="1"/>
      <c r="F106" s="1"/>
      <c r="G106" s="1"/>
      <c r="H106" s="1"/>
      <c r="I106" s="1"/>
      <c r="J106" s="1"/>
      <c r="K106" s="1"/>
      <c r="L106" s="1"/>
      <c r="M106" s="1"/>
      <c r="N106" s="1"/>
    </row>
    <row r="107" spans="1:14" x14ac:dyDescent="0.25">
      <c r="A107" s="556" t="s">
        <v>119</v>
      </c>
      <c r="B107" s="557"/>
      <c r="C107" s="557"/>
      <c r="D107" s="558"/>
      <c r="E107" s="1"/>
      <c r="F107" s="1"/>
      <c r="G107" s="1"/>
      <c r="H107" s="1"/>
      <c r="I107" s="1"/>
      <c r="J107" s="1"/>
      <c r="K107" s="1"/>
      <c r="L107" s="1"/>
      <c r="M107" s="1"/>
      <c r="N107" s="1"/>
    </row>
    <row r="108" spans="1:14" x14ac:dyDescent="0.25">
      <c r="A108" s="559"/>
      <c r="B108" s="560"/>
      <c r="C108" s="560"/>
      <c r="D108" s="561"/>
      <c r="E108" s="1"/>
      <c r="F108" s="1"/>
      <c r="G108" s="1"/>
      <c r="H108" s="1"/>
      <c r="I108" s="1"/>
      <c r="J108" s="1"/>
      <c r="K108" s="1"/>
      <c r="L108" s="1"/>
      <c r="M108" s="1"/>
      <c r="N108" s="1"/>
    </row>
    <row r="109" spans="1:14" x14ac:dyDescent="0.25">
      <c r="A109" s="188" t="s">
        <v>72</v>
      </c>
      <c r="B109" s="577" t="s">
        <v>73</v>
      </c>
      <c r="C109" s="577"/>
      <c r="D109" s="578"/>
      <c r="E109" s="1"/>
      <c r="F109" s="1"/>
      <c r="G109" s="1"/>
      <c r="H109" s="1"/>
      <c r="I109" s="1"/>
      <c r="J109" s="1"/>
      <c r="K109" s="1"/>
      <c r="L109" s="1"/>
      <c r="M109" s="1"/>
      <c r="N109" s="1"/>
    </row>
    <row r="110" spans="1:14" x14ac:dyDescent="0.25">
      <c r="A110" s="182" t="s">
        <v>292</v>
      </c>
      <c r="B110" s="179" t="s">
        <v>293</v>
      </c>
      <c r="C110" s="181" t="s">
        <v>4</v>
      </c>
      <c r="D110" s="184" t="s">
        <v>16</v>
      </c>
      <c r="E110" s="1"/>
      <c r="F110" s="1"/>
      <c r="G110" s="1"/>
      <c r="H110" s="1"/>
      <c r="I110" s="1"/>
      <c r="J110" s="1"/>
      <c r="K110" s="1"/>
      <c r="L110" s="1"/>
      <c r="M110" s="1"/>
      <c r="N110" s="1"/>
    </row>
    <row r="111" spans="1:14" x14ac:dyDescent="0.25">
      <c r="A111" s="208" t="s">
        <v>0</v>
      </c>
      <c r="B111" s="207" t="s">
        <v>74</v>
      </c>
      <c r="C111" s="209">
        <v>0</v>
      </c>
      <c r="D111" s="210">
        <f>C111*$D$130</f>
        <v>0</v>
      </c>
      <c r="E111" s="1"/>
      <c r="F111" s="1"/>
      <c r="G111" s="1"/>
      <c r="H111" s="1"/>
      <c r="I111" s="1"/>
      <c r="J111" s="1"/>
      <c r="K111" s="1"/>
      <c r="L111" s="1"/>
      <c r="M111" s="1"/>
      <c r="N111" s="1"/>
    </row>
    <row r="112" spans="1:14" s="68" customFormat="1" x14ac:dyDescent="0.25">
      <c r="A112" s="208" t="s">
        <v>1</v>
      </c>
      <c r="B112" s="207" t="s">
        <v>17</v>
      </c>
      <c r="C112" s="209">
        <v>0</v>
      </c>
      <c r="D112" s="210">
        <f>C112*($D$130+$D$111)</f>
        <v>0</v>
      </c>
      <c r="E112" s="69"/>
      <c r="F112" s="69"/>
      <c r="G112" s="69"/>
      <c r="H112" s="69"/>
      <c r="I112" s="69"/>
      <c r="J112" s="69"/>
      <c r="K112" s="69"/>
      <c r="L112" s="69"/>
      <c r="M112" s="69"/>
      <c r="N112" s="69"/>
    </row>
    <row r="113" spans="1:14" s="68" customFormat="1" x14ac:dyDescent="0.25">
      <c r="A113" s="579" t="s">
        <v>294</v>
      </c>
      <c r="B113" s="580"/>
      <c r="C113" s="211">
        <f>SUM(C111:C112)</f>
        <v>0</v>
      </c>
      <c r="D113" s="214">
        <f>SUM(D111:D112)</f>
        <v>0</v>
      </c>
      <c r="E113" s="69"/>
      <c r="F113" s="69"/>
      <c r="G113" s="69"/>
      <c r="H113" s="69"/>
      <c r="I113" s="69"/>
      <c r="J113" s="69"/>
      <c r="K113" s="69"/>
      <c r="L113" s="69"/>
      <c r="M113" s="69"/>
      <c r="N113" s="69"/>
    </row>
    <row r="114" spans="1:14" x14ac:dyDescent="0.25">
      <c r="A114" s="182" t="s">
        <v>295</v>
      </c>
      <c r="B114" s="179" t="s">
        <v>296</v>
      </c>
      <c r="C114" s="181" t="s">
        <v>4</v>
      </c>
      <c r="D114" s="184" t="s">
        <v>16</v>
      </c>
      <c r="E114" s="1"/>
      <c r="F114" s="1"/>
      <c r="G114" s="1"/>
      <c r="H114" s="1"/>
      <c r="I114" s="1"/>
      <c r="J114" s="1"/>
      <c r="K114" s="1"/>
      <c r="L114" s="1"/>
      <c r="M114" s="1"/>
      <c r="N114" s="1"/>
    </row>
    <row r="115" spans="1:14" s="68" customFormat="1" x14ac:dyDescent="0.25">
      <c r="A115" s="208" t="s">
        <v>2</v>
      </c>
      <c r="B115" s="207" t="s">
        <v>297</v>
      </c>
      <c r="C115" s="209">
        <v>0</v>
      </c>
      <c r="D115" s="210">
        <f>ROUND(($D$130+$D$113)/(1-$C$118)*C115,2)</f>
        <v>0</v>
      </c>
      <c r="E115" s="69"/>
      <c r="F115" s="69"/>
      <c r="G115" s="69"/>
      <c r="H115" s="69"/>
      <c r="I115" s="69"/>
      <c r="J115" s="69"/>
      <c r="K115" s="69"/>
      <c r="L115" s="69"/>
      <c r="M115" s="69"/>
      <c r="N115" s="69"/>
    </row>
    <row r="116" spans="1:14" x14ac:dyDescent="0.25">
      <c r="A116" s="208" t="s">
        <v>3</v>
      </c>
      <c r="B116" s="207" t="s">
        <v>298</v>
      </c>
      <c r="C116" s="209">
        <v>0</v>
      </c>
      <c r="D116" s="210">
        <f t="shared" ref="D116:D117" si="4">ROUND(($D$130+$D$113)/(1-$C$118)*C116,2)</f>
        <v>0</v>
      </c>
      <c r="E116" s="1"/>
      <c r="F116" s="1"/>
      <c r="G116" s="1"/>
      <c r="H116" s="1"/>
      <c r="I116" s="1"/>
      <c r="J116" s="1"/>
      <c r="K116" s="1"/>
      <c r="L116" s="1"/>
      <c r="M116" s="1"/>
      <c r="N116" s="1"/>
    </row>
    <row r="117" spans="1:14" x14ac:dyDescent="0.25">
      <c r="A117" s="208" t="s">
        <v>7</v>
      </c>
      <c r="B117" s="207" t="s">
        <v>45</v>
      </c>
      <c r="C117" s="209">
        <v>0</v>
      </c>
      <c r="D117" s="210">
        <f t="shared" si="4"/>
        <v>0</v>
      </c>
      <c r="E117" s="1"/>
      <c r="F117" s="1"/>
      <c r="G117" s="1"/>
      <c r="H117" s="1"/>
      <c r="I117" s="1"/>
      <c r="J117" s="1"/>
      <c r="K117" s="1"/>
      <c r="L117" s="1"/>
      <c r="M117" s="1"/>
      <c r="N117" s="1"/>
    </row>
    <row r="118" spans="1:14" x14ac:dyDescent="0.25">
      <c r="A118" s="579" t="s">
        <v>299</v>
      </c>
      <c r="B118" s="580"/>
      <c r="C118" s="211">
        <f>SUM(C115:C117)</f>
        <v>0</v>
      </c>
      <c r="D118" s="214">
        <f>SUM(D115:D117)</f>
        <v>0</v>
      </c>
      <c r="E118" s="1"/>
      <c r="F118" s="1"/>
      <c r="G118" s="1"/>
      <c r="H118" s="1"/>
      <c r="I118" s="1"/>
      <c r="J118" s="1"/>
      <c r="K118" s="1"/>
      <c r="L118" s="1"/>
      <c r="M118" s="1"/>
      <c r="N118" s="1"/>
    </row>
    <row r="119" spans="1:14" x14ac:dyDescent="0.25">
      <c r="A119" s="581" t="s">
        <v>300</v>
      </c>
      <c r="B119" s="582"/>
      <c r="C119" s="582"/>
      <c r="D119" s="178">
        <f>D113+D118</f>
        <v>0</v>
      </c>
      <c r="E119" s="1"/>
      <c r="F119" s="1"/>
      <c r="G119" s="1"/>
      <c r="H119" s="1"/>
      <c r="I119" s="1"/>
      <c r="J119" s="1"/>
      <c r="K119" s="1"/>
      <c r="L119" s="1"/>
      <c r="M119" s="1"/>
      <c r="N119" s="1"/>
    </row>
    <row r="120" spans="1:14" ht="14.25" customHeight="1" x14ac:dyDescent="0.25">
      <c r="A120" s="569"/>
      <c r="B120" s="570"/>
      <c r="C120" s="570"/>
      <c r="D120" s="571"/>
      <c r="E120" s="1"/>
      <c r="F120" s="1"/>
      <c r="G120" s="1"/>
      <c r="H120" s="1"/>
      <c r="I120" s="1"/>
      <c r="J120" s="1"/>
      <c r="K120" s="1"/>
      <c r="L120" s="1"/>
      <c r="M120" s="1"/>
      <c r="N120" s="1"/>
    </row>
    <row r="121" spans="1:14" x14ac:dyDescent="0.25">
      <c r="A121" s="556" t="s">
        <v>91</v>
      </c>
      <c r="B121" s="557"/>
      <c r="C121" s="557"/>
      <c r="D121" s="558"/>
      <c r="E121" s="1"/>
      <c r="F121" s="1"/>
      <c r="G121" s="1"/>
      <c r="H121" s="1"/>
      <c r="I121" s="1"/>
      <c r="J121" s="1"/>
      <c r="K121" s="1"/>
      <c r="L121" s="1"/>
      <c r="M121" s="1"/>
      <c r="N121" s="1"/>
    </row>
    <row r="122" spans="1:14" x14ac:dyDescent="0.25">
      <c r="A122" s="556" t="s">
        <v>92</v>
      </c>
      <c r="B122" s="557"/>
      <c r="C122" s="557"/>
      <c r="D122" s="558"/>
      <c r="E122" s="1"/>
      <c r="F122" s="1"/>
      <c r="G122" s="1"/>
      <c r="H122" s="1"/>
      <c r="I122" s="1"/>
      <c r="J122" s="1"/>
      <c r="K122" s="1"/>
      <c r="L122" s="1"/>
      <c r="M122" s="1"/>
      <c r="N122" s="1"/>
    </row>
    <row r="123" spans="1:14" x14ac:dyDescent="0.25">
      <c r="A123" s="559"/>
      <c r="B123" s="560"/>
      <c r="C123" s="560"/>
      <c r="D123" s="561"/>
      <c r="E123" s="1"/>
      <c r="F123" s="1"/>
      <c r="G123" s="1"/>
      <c r="H123" s="1"/>
      <c r="I123" s="1"/>
      <c r="J123" s="1"/>
      <c r="K123" s="1"/>
      <c r="L123" s="1"/>
      <c r="M123" s="1"/>
      <c r="N123" s="1"/>
    </row>
    <row r="124" spans="1:14" x14ac:dyDescent="0.25">
      <c r="A124" s="562" t="s">
        <v>38</v>
      </c>
      <c r="B124" s="563"/>
      <c r="C124" s="563"/>
      <c r="D124" s="564"/>
      <c r="E124" s="1"/>
      <c r="F124" s="1"/>
      <c r="G124" s="1"/>
      <c r="H124" s="1"/>
      <c r="I124" s="1"/>
      <c r="J124" s="1"/>
      <c r="K124" s="1"/>
      <c r="L124" s="1"/>
      <c r="M124" s="1"/>
      <c r="N124" s="1"/>
    </row>
    <row r="125" spans="1:14" x14ac:dyDescent="0.25">
      <c r="A125" s="200" t="s">
        <v>76</v>
      </c>
      <c r="B125" s="565" t="s">
        <v>24</v>
      </c>
      <c r="C125" s="565"/>
      <c r="D125" s="199">
        <f>D25</f>
        <v>0</v>
      </c>
      <c r="E125" s="1"/>
      <c r="F125" s="1"/>
      <c r="G125" s="1"/>
      <c r="H125" s="1"/>
      <c r="I125" s="1"/>
      <c r="J125" s="1"/>
      <c r="K125" s="1"/>
      <c r="L125" s="1"/>
      <c r="M125" s="1"/>
      <c r="N125" s="1"/>
    </row>
    <row r="126" spans="1:14" x14ac:dyDescent="0.25">
      <c r="A126" s="200" t="s">
        <v>77</v>
      </c>
      <c r="B126" s="566" t="s">
        <v>68</v>
      </c>
      <c r="C126" s="566"/>
      <c r="D126" s="199">
        <f>D76</f>
        <v>0</v>
      </c>
      <c r="E126" s="1"/>
      <c r="F126" s="1"/>
      <c r="G126" s="1"/>
      <c r="H126" s="1"/>
      <c r="I126" s="1"/>
      <c r="J126" s="1"/>
      <c r="K126" s="1"/>
      <c r="L126" s="1"/>
      <c r="M126" s="1"/>
      <c r="N126" s="1"/>
    </row>
    <row r="127" spans="1:14" x14ac:dyDescent="0.25">
      <c r="A127" s="200" t="s">
        <v>78</v>
      </c>
      <c r="B127" s="565" t="s">
        <v>30</v>
      </c>
      <c r="C127" s="565"/>
      <c r="D127" s="199">
        <f>D85</f>
        <v>0</v>
      </c>
      <c r="E127" s="1"/>
      <c r="F127" s="1"/>
      <c r="G127" s="1"/>
      <c r="H127" s="1"/>
      <c r="I127" s="1"/>
      <c r="J127" s="1"/>
      <c r="K127" s="1"/>
      <c r="L127" s="1"/>
      <c r="M127" s="1"/>
      <c r="N127" s="1"/>
    </row>
    <row r="128" spans="1:14" x14ac:dyDescent="0.25">
      <c r="A128" s="200" t="s">
        <v>75</v>
      </c>
      <c r="B128" s="565" t="s">
        <v>35</v>
      </c>
      <c r="C128" s="565"/>
      <c r="D128" s="199">
        <f>D98</f>
        <v>0</v>
      </c>
      <c r="E128" s="1"/>
      <c r="F128" s="1"/>
      <c r="G128" s="1"/>
      <c r="H128" s="1"/>
      <c r="I128" s="1"/>
      <c r="J128" s="1"/>
      <c r="K128" s="1"/>
      <c r="L128" s="1"/>
      <c r="M128" s="1"/>
      <c r="N128" s="1"/>
    </row>
    <row r="129" spans="1:14" x14ac:dyDescent="0.25">
      <c r="A129" s="200" t="s">
        <v>79</v>
      </c>
      <c r="B129" s="566" t="s">
        <v>26</v>
      </c>
      <c r="C129" s="566"/>
      <c r="D129" s="199">
        <f>D105</f>
        <v>0</v>
      </c>
      <c r="E129" s="1"/>
      <c r="F129" s="1"/>
      <c r="G129" s="1"/>
      <c r="H129" s="1"/>
      <c r="I129" s="1"/>
      <c r="J129" s="1"/>
      <c r="K129" s="1"/>
      <c r="L129" s="1"/>
      <c r="M129" s="1"/>
      <c r="N129" s="1"/>
    </row>
    <row r="130" spans="1:14" x14ac:dyDescent="0.25">
      <c r="A130" s="567" t="s">
        <v>80</v>
      </c>
      <c r="B130" s="568"/>
      <c r="C130" s="568"/>
      <c r="D130" s="189">
        <f>SUM(D125:D129)</f>
        <v>0</v>
      </c>
      <c r="E130" s="1"/>
      <c r="F130" s="1"/>
      <c r="G130" s="1"/>
      <c r="H130" s="1"/>
      <c r="I130" s="1"/>
      <c r="J130" s="1"/>
      <c r="K130" s="1"/>
      <c r="L130" s="1"/>
      <c r="M130" s="1"/>
      <c r="N130" s="1"/>
    </row>
    <row r="131" spans="1:14" x14ac:dyDescent="0.25">
      <c r="A131" s="200" t="s">
        <v>81</v>
      </c>
      <c r="B131" s="566" t="s">
        <v>73</v>
      </c>
      <c r="C131" s="566"/>
      <c r="D131" s="199">
        <f>D119</f>
        <v>0</v>
      </c>
      <c r="E131" s="1"/>
      <c r="F131" s="1"/>
      <c r="G131" s="1"/>
      <c r="H131" s="1"/>
      <c r="I131" s="1"/>
      <c r="J131" s="1"/>
      <c r="K131" s="1"/>
      <c r="L131" s="1"/>
      <c r="M131" s="1"/>
      <c r="N131" s="1"/>
    </row>
    <row r="132" spans="1:14" ht="15.75" thickBot="1" x14ac:dyDescent="0.3">
      <c r="A132" s="554" t="s">
        <v>93</v>
      </c>
      <c r="B132" s="555"/>
      <c r="C132" s="555"/>
      <c r="D132" s="72">
        <f>D130+D131</f>
        <v>0</v>
      </c>
      <c r="E132" s="1"/>
      <c r="F132" s="1"/>
      <c r="G132" s="1"/>
      <c r="H132" s="1"/>
      <c r="I132" s="1"/>
      <c r="J132" s="1"/>
      <c r="K132" s="1"/>
      <c r="L132" s="1"/>
      <c r="M132" s="1"/>
      <c r="N132" s="1"/>
    </row>
    <row r="133" spans="1:14" x14ac:dyDescent="0.25">
      <c r="A133" s="6"/>
      <c r="B133" s="6"/>
      <c r="C133" s="6"/>
      <c r="D133" s="7"/>
      <c r="E133" s="1"/>
      <c r="F133" s="3"/>
      <c r="G133" s="1"/>
      <c r="H133" s="1"/>
      <c r="I133" s="1"/>
      <c r="J133" s="1"/>
      <c r="K133" s="1"/>
      <c r="L133" s="1"/>
      <c r="M133" s="1"/>
      <c r="N133" s="1"/>
    </row>
    <row r="134" spans="1:14" x14ac:dyDescent="0.25">
      <c r="A134" s="2"/>
      <c r="B134" s="2"/>
      <c r="C134" s="2"/>
      <c r="D134" s="2"/>
      <c r="E134" s="1"/>
      <c r="F134" s="1"/>
      <c r="G134" s="1"/>
      <c r="H134" s="1"/>
      <c r="I134" s="1"/>
      <c r="J134" s="1"/>
      <c r="K134" s="1"/>
      <c r="L134" s="1"/>
      <c r="M134" s="1"/>
      <c r="N134" s="1"/>
    </row>
    <row r="135" spans="1:14" x14ac:dyDescent="0.25">
      <c r="A135" s="2"/>
      <c r="B135" s="2"/>
      <c r="C135" s="2"/>
      <c r="D135" s="2"/>
      <c r="E135" s="1"/>
      <c r="F135" s="1"/>
      <c r="G135" s="1"/>
      <c r="H135" s="1"/>
      <c r="I135" s="1"/>
      <c r="J135" s="1"/>
      <c r="K135" s="1"/>
      <c r="L135" s="1"/>
      <c r="M135" s="1"/>
      <c r="N135" s="1"/>
    </row>
    <row r="136" spans="1:14" x14ac:dyDescent="0.25">
      <c r="A136" s="2"/>
      <c r="B136" s="2"/>
      <c r="C136" s="2"/>
      <c r="D136" s="2"/>
      <c r="E136" s="1"/>
      <c r="F136" s="1"/>
      <c r="G136" s="1"/>
      <c r="H136" s="1"/>
      <c r="I136" s="1"/>
      <c r="J136" s="1"/>
      <c r="K136" s="1"/>
      <c r="L136" s="1"/>
      <c r="M136" s="1"/>
      <c r="N136" s="1"/>
    </row>
    <row r="137" spans="1:14" x14ac:dyDescent="0.25">
      <c r="A137" s="2"/>
      <c r="B137" s="2"/>
      <c r="C137" s="2"/>
      <c r="D137" s="2"/>
      <c r="E137" s="1"/>
      <c r="F137" s="1"/>
      <c r="G137" s="1"/>
      <c r="H137" s="1"/>
      <c r="I137" s="1"/>
      <c r="J137" s="1"/>
      <c r="K137" s="1"/>
      <c r="L137" s="1"/>
      <c r="M137" s="1"/>
      <c r="N137" s="1"/>
    </row>
    <row r="138" spans="1:14" x14ac:dyDescent="0.25">
      <c r="A138" s="2"/>
      <c r="B138" s="2"/>
      <c r="C138" s="2"/>
      <c r="D138" s="2"/>
      <c r="E138" s="1"/>
      <c r="F138" s="1"/>
      <c r="G138" s="1"/>
      <c r="H138" s="1"/>
      <c r="I138" s="1"/>
      <c r="J138" s="1"/>
      <c r="K138" s="1"/>
      <c r="L138" s="1"/>
      <c r="M138" s="1"/>
      <c r="N138" s="1"/>
    </row>
    <row r="139" spans="1:14" x14ac:dyDescent="0.25">
      <c r="A139" s="2"/>
      <c r="B139" s="2"/>
      <c r="C139" s="2"/>
      <c r="D139" s="2"/>
      <c r="E139" s="1"/>
      <c r="F139" s="1"/>
      <c r="G139" s="1"/>
      <c r="H139" s="1"/>
      <c r="I139" s="1"/>
      <c r="J139" s="1"/>
      <c r="K139" s="1"/>
      <c r="L139" s="1"/>
      <c r="M139" s="1"/>
      <c r="N139" s="1"/>
    </row>
    <row r="140" spans="1:14" x14ac:dyDescent="0.25">
      <c r="A140" s="2"/>
      <c r="B140" s="2"/>
      <c r="C140" s="2"/>
      <c r="D140" s="2"/>
      <c r="E140" s="1"/>
      <c r="F140" s="1"/>
      <c r="G140" s="1"/>
      <c r="H140" s="1"/>
      <c r="I140" s="1"/>
      <c r="J140" s="1"/>
      <c r="K140" s="1"/>
      <c r="L140" s="1"/>
      <c r="M140" s="1"/>
      <c r="N140" s="1"/>
    </row>
    <row r="141" spans="1:14" x14ac:dyDescent="0.25">
      <c r="A141" s="2"/>
      <c r="B141" s="2"/>
      <c r="C141" s="2"/>
      <c r="D141" s="2"/>
      <c r="E141" s="1"/>
      <c r="F141" s="1"/>
      <c r="G141" s="1"/>
      <c r="H141" s="1"/>
      <c r="I141" s="1"/>
      <c r="J141" s="1"/>
      <c r="K141" s="1"/>
      <c r="L141" s="1"/>
      <c r="M141" s="1"/>
      <c r="N141" s="1"/>
    </row>
    <row r="142" spans="1:14" x14ac:dyDescent="0.25">
      <c r="A142" s="2"/>
      <c r="B142" s="2"/>
      <c r="C142" s="2"/>
      <c r="D142" s="2"/>
      <c r="E142" s="1"/>
      <c r="F142" s="1"/>
      <c r="G142" s="1"/>
      <c r="H142" s="1"/>
      <c r="I142" s="1"/>
      <c r="J142" s="1"/>
      <c r="K142" s="1"/>
      <c r="L142" s="1"/>
      <c r="M142" s="1"/>
      <c r="N142" s="1"/>
    </row>
    <row r="143" spans="1:14" x14ac:dyDescent="0.25">
      <c r="A143" s="2"/>
      <c r="B143" s="2"/>
      <c r="C143" s="2"/>
      <c r="D143" s="2"/>
      <c r="E143" s="1"/>
      <c r="F143" s="1"/>
      <c r="G143" s="1"/>
      <c r="H143" s="1"/>
      <c r="I143" s="1"/>
      <c r="J143" s="1"/>
      <c r="K143" s="1"/>
      <c r="L143" s="1"/>
      <c r="M143" s="1"/>
      <c r="N143" s="1"/>
    </row>
    <row r="144" spans="1:14" x14ac:dyDescent="0.25">
      <c r="A144" s="2"/>
      <c r="B144" s="2"/>
      <c r="C144" s="2"/>
      <c r="D144" s="2"/>
      <c r="E144" s="1"/>
      <c r="F144" s="1"/>
      <c r="G144" s="1"/>
      <c r="H144" s="1"/>
      <c r="I144" s="1"/>
      <c r="J144" s="1"/>
      <c r="K144" s="1"/>
      <c r="L144" s="1"/>
      <c r="M144" s="1"/>
      <c r="N144" s="1"/>
    </row>
    <row r="145" spans="1:14" x14ac:dyDescent="0.25">
      <c r="A145" s="2"/>
      <c r="B145" s="2"/>
      <c r="C145" s="2"/>
      <c r="D145" s="2"/>
      <c r="E145" s="1"/>
      <c r="F145" s="1"/>
      <c r="G145" s="1"/>
      <c r="H145" s="1"/>
      <c r="I145" s="1"/>
      <c r="J145" s="1"/>
      <c r="K145" s="1"/>
      <c r="L145" s="1"/>
      <c r="M145" s="1"/>
      <c r="N145" s="1"/>
    </row>
    <row r="146" spans="1:14" x14ac:dyDescent="0.25">
      <c r="A146" s="2"/>
      <c r="B146" s="2"/>
      <c r="C146" s="2"/>
      <c r="D146" s="2"/>
      <c r="E146" s="1"/>
      <c r="F146" s="1"/>
      <c r="G146" s="1"/>
      <c r="H146" s="1"/>
      <c r="I146" s="1"/>
      <c r="J146" s="1"/>
      <c r="K146" s="1"/>
      <c r="L146" s="1"/>
      <c r="M146" s="1"/>
      <c r="N146" s="1"/>
    </row>
    <row r="147" spans="1:14" x14ac:dyDescent="0.25">
      <c r="A147" s="2"/>
      <c r="B147" s="2"/>
      <c r="C147" s="2"/>
      <c r="D147" s="2"/>
      <c r="E147" s="1"/>
      <c r="F147" s="1"/>
      <c r="G147" s="1"/>
      <c r="H147" s="1"/>
      <c r="I147" s="1"/>
      <c r="J147" s="1"/>
      <c r="K147" s="1"/>
      <c r="L147" s="1"/>
      <c r="M147" s="1"/>
      <c r="N147" s="1"/>
    </row>
    <row r="148" spans="1:14" x14ac:dyDescent="0.25">
      <c r="A148" s="2"/>
      <c r="B148" s="2"/>
      <c r="C148" s="2"/>
      <c r="D148" s="2"/>
      <c r="E148" s="1"/>
      <c r="F148" s="1"/>
      <c r="G148" s="1"/>
      <c r="H148" s="1"/>
      <c r="I148" s="1"/>
      <c r="J148" s="1"/>
      <c r="K148" s="1"/>
      <c r="L148" s="1"/>
      <c r="M148" s="1"/>
      <c r="N148" s="1"/>
    </row>
    <row r="149" spans="1:14" x14ac:dyDescent="0.25">
      <c r="A149" s="2"/>
      <c r="B149" s="2"/>
      <c r="C149" s="2"/>
      <c r="D149" s="2"/>
      <c r="E149" s="1"/>
      <c r="F149" s="1"/>
      <c r="G149" s="1"/>
      <c r="H149" s="1"/>
      <c r="I149" s="1"/>
      <c r="J149" s="1"/>
      <c r="K149" s="1"/>
      <c r="L149" s="1"/>
      <c r="M149" s="1"/>
      <c r="N149" s="1"/>
    </row>
    <row r="150" spans="1:14" x14ac:dyDescent="0.25">
      <c r="A150" s="2"/>
      <c r="B150" s="2"/>
      <c r="C150" s="2"/>
      <c r="D150" s="2"/>
      <c r="E150" s="1"/>
      <c r="F150" s="1"/>
      <c r="G150" s="1"/>
      <c r="H150" s="1"/>
      <c r="I150" s="1"/>
      <c r="J150" s="1"/>
      <c r="K150" s="1"/>
      <c r="L150" s="1"/>
      <c r="M150" s="1"/>
      <c r="N150" s="1"/>
    </row>
    <row r="151" spans="1:14" x14ac:dyDescent="0.25">
      <c r="A151" s="2"/>
      <c r="B151" s="2"/>
      <c r="C151" s="2"/>
      <c r="D151" s="2"/>
      <c r="E151" s="1"/>
      <c r="F151" s="1"/>
      <c r="G151" s="1"/>
      <c r="H151" s="1"/>
      <c r="I151" s="1"/>
      <c r="J151" s="1"/>
      <c r="K151" s="1"/>
      <c r="L151" s="1"/>
      <c r="M151" s="1"/>
      <c r="N151" s="1"/>
    </row>
    <row r="152" spans="1:14" x14ac:dyDescent="0.25">
      <c r="A152" s="2"/>
      <c r="B152" s="2"/>
      <c r="C152" s="2"/>
      <c r="D152" s="2"/>
      <c r="E152" s="1"/>
      <c r="F152" s="1"/>
      <c r="G152" s="1"/>
      <c r="H152" s="1"/>
      <c r="I152" s="1"/>
      <c r="J152" s="1"/>
      <c r="K152" s="1"/>
      <c r="L152" s="1"/>
      <c r="M152" s="1"/>
      <c r="N152" s="1"/>
    </row>
    <row r="153" spans="1:14" x14ac:dyDescent="0.25">
      <c r="A153" s="2"/>
      <c r="B153" s="2"/>
      <c r="C153" s="2"/>
      <c r="D153" s="2"/>
      <c r="E153" s="1"/>
      <c r="F153" s="1"/>
      <c r="G153" s="1"/>
      <c r="H153" s="1"/>
      <c r="I153" s="1"/>
      <c r="J153" s="1"/>
      <c r="K153" s="1"/>
      <c r="L153" s="1"/>
      <c r="M153" s="1"/>
      <c r="N153" s="1"/>
    </row>
    <row r="154" spans="1:14" x14ac:dyDescent="0.25">
      <c r="A154" s="2"/>
      <c r="B154" s="2"/>
      <c r="C154" s="2"/>
      <c r="D154" s="2"/>
      <c r="E154" s="1"/>
      <c r="F154" s="1"/>
      <c r="G154" s="1"/>
      <c r="H154" s="1"/>
      <c r="I154" s="1"/>
      <c r="J154" s="1"/>
      <c r="K154" s="1"/>
      <c r="L154" s="1"/>
      <c r="M154" s="1"/>
      <c r="N154" s="1"/>
    </row>
    <row r="155" spans="1:14" x14ac:dyDescent="0.25">
      <c r="A155" s="2"/>
      <c r="B155" s="2"/>
      <c r="C155" s="2"/>
      <c r="D155" s="2"/>
      <c r="E155" s="1"/>
      <c r="F155" s="1"/>
      <c r="G155" s="1"/>
      <c r="H155" s="1"/>
      <c r="I155" s="1"/>
      <c r="J155" s="1"/>
      <c r="K155" s="1"/>
      <c r="L155" s="1"/>
      <c r="M155" s="1"/>
      <c r="N155" s="1"/>
    </row>
    <row r="156" spans="1:14" x14ac:dyDescent="0.25">
      <c r="A156" s="2"/>
      <c r="B156" s="2"/>
      <c r="C156" s="2"/>
      <c r="D156" s="2"/>
      <c r="E156" s="1"/>
      <c r="F156" s="1"/>
      <c r="G156" s="1"/>
      <c r="H156" s="1"/>
      <c r="I156" s="1"/>
      <c r="J156" s="1"/>
      <c r="K156" s="1"/>
      <c r="L156" s="1"/>
      <c r="M156" s="1"/>
      <c r="N156" s="1"/>
    </row>
    <row r="157" spans="1:14" x14ac:dyDescent="0.25">
      <c r="A157" s="2"/>
      <c r="B157" s="2"/>
      <c r="C157" s="2"/>
      <c r="D157" s="2"/>
      <c r="E157" s="1"/>
      <c r="F157" s="1"/>
      <c r="G157" s="1"/>
      <c r="H157" s="1"/>
      <c r="I157" s="1"/>
      <c r="J157" s="1"/>
      <c r="K157" s="1"/>
      <c r="L157" s="1"/>
      <c r="M157" s="1"/>
      <c r="N157" s="1"/>
    </row>
    <row r="158" spans="1:14" x14ac:dyDescent="0.25">
      <c r="A158" s="2"/>
      <c r="B158" s="2"/>
      <c r="C158" s="2"/>
      <c r="D158" s="2"/>
      <c r="E158" s="1"/>
      <c r="F158" s="1"/>
      <c r="G158" s="1"/>
      <c r="H158" s="1"/>
      <c r="I158" s="1"/>
      <c r="J158" s="1"/>
      <c r="K158" s="1"/>
      <c r="L158" s="1"/>
      <c r="M158" s="1"/>
      <c r="N158" s="1"/>
    </row>
    <row r="159" spans="1:14" x14ac:dyDescent="0.25">
      <c r="A159" s="2"/>
      <c r="B159" s="2"/>
      <c r="C159" s="2"/>
      <c r="D159" s="2"/>
      <c r="E159" s="1"/>
      <c r="F159" s="1"/>
      <c r="G159" s="1"/>
      <c r="H159" s="1"/>
      <c r="I159" s="1"/>
      <c r="J159" s="1"/>
      <c r="K159" s="1"/>
      <c r="L159" s="1"/>
      <c r="M159" s="1"/>
      <c r="N159" s="1"/>
    </row>
    <row r="160" spans="1:14" x14ac:dyDescent="0.25">
      <c r="A160" s="2"/>
      <c r="B160" s="2"/>
      <c r="C160" s="2"/>
      <c r="D160" s="2"/>
      <c r="E160" s="1"/>
      <c r="F160" s="1"/>
      <c r="G160" s="1"/>
      <c r="H160" s="1"/>
      <c r="I160" s="1"/>
      <c r="J160" s="1"/>
      <c r="K160" s="1"/>
      <c r="L160" s="1"/>
      <c r="M160" s="1"/>
      <c r="N160" s="1"/>
    </row>
    <row r="161" spans="1:14" x14ac:dyDescent="0.25">
      <c r="A161" s="2"/>
      <c r="B161" s="2"/>
      <c r="C161" s="2"/>
      <c r="D161" s="2"/>
      <c r="E161" s="1"/>
      <c r="F161" s="1"/>
      <c r="G161" s="1"/>
      <c r="H161" s="1"/>
      <c r="I161" s="1"/>
      <c r="J161" s="1"/>
      <c r="K161" s="1"/>
      <c r="L161" s="1"/>
      <c r="M161" s="1"/>
      <c r="N161" s="1"/>
    </row>
    <row r="162" spans="1:14" x14ac:dyDescent="0.25">
      <c r="A162" s="2"/>
      <c r="B162" s="2"/>
      <c r="C162" s="2"/>
      <c r="D162" s="2"/>
      <c r="E162" s="1"/>
      <c r="F162" s="1"/>
      <c r="G162" s="1"/>
      <c r="H162" s="1"/>
      <c r="I162" s="1"/>
      <c r="J162" s="1"/>
      <c r="K162" s="1"/>
      <c r="L162" s="1"/>
      <c r="M162" s="1"/>
      <c r="N162" s="1"/>
    </row>
    <row r="163" spans="1:14" x14ac:dyDescent="0.25">
      <c r="A163" s="2"/>
      <c r="B163" s="2"/>
      <c r="C163" s="2"/>
      <c r="D163" s="2"/>
      <c r="E163" s="1"/>
      <c r="F163" s="1"/>
      <c r="G163" s="1"/>
      <c r="H163" s="1"/>
      <c r="I163" s="1"/>
      <c r="J163" s="1"/>
      <c r="K163" s="1"/>
      <c r="L163" s="1"/>
      <c r="M163" s="1"/>
      <c r="N163" s="1"/>
    </row>
    <row r="164" spans="1:14" x14ac:dyDescent="0.25">
      <c r="A164" s="2"/>
      <c r="B164" s="2"/>
      <c r="C164" s="2"/>
      <c r="D164" s="2"/>
      <c r="E164" s="1"/>
      <c r="F164" s="1"/>
      <c r="G164" s="1"/>
      <c r="H164" s="1"/>
      <c r="I164" s="1"/>
      <c r="J164" s="1"/>
      <c r="K164" s="1"/>
      <c r="L164" s="1"/>
      <c r="M164" s="1"/>
      <c r="N164" s="1"/>
    </row>
    <row r="165" spans="1:14" x14ac:dyDescent="0.25">
      <c r="A165" s="2"/>
      <c r="B165" s="2"/>
      <c r="C165" s="2"/>
      <c r="D165" s="2"/>
      <c r="E165" s="1"/>
      <c r="F165" s="1"/>
      <c r="G165" s="1"/>
      <c r="H165" s="1"/>
      <c r="I165" s="1"/>
      <c r="J165" s="1"/>
      <c r="K165" s="1"/>
      <c r="L165" s="1"/>
      <c r="M165" s="1"/>
      <c r="N165" s="1"/>
    </row>
    <row r="166" spans="1:14" x14ac:dyDescent="0.25">
      <c r="A166" s="2"/>
      <c r="B166" s="2"/>
      <c r="C166" s="2"/>
      <c r="D166" s="2"/>
      <c r="E166" s="1"/>
      <c r="F166" s="1"/>
      <c r="G166" s="1"/>
      <c r="H166" s="1"/>
      <c r="I166" s="1"/>
      <c r="J166" s="1"/>
      <c r="K166" s="1"/>
      <c r="L166" s="1"/>
      <c r="M166" s="1"/>
      <c r="N166" s="1"/>
    </row>
    <row r="167" spans="1:14" x14ac:dyDescent="0.25">
      <c r="A167" s="2"/>
      <c r="B167" s="2"/>
      <c r="C167" s="2"/>
      <c r="D167" s="2"/>
      <c r="E167" s="1"/>
      <c r="F167" s="1"/>
      <c r="G167" s="1"/>
      <c r="H167" s="1"/>
      <c r="I167" s="1"/>
      <c r="J167" s="1"/>
      <c r="K167" s="1"/>
      <c r="L167" s="1"/>
      <c r="M167" s="1"/>
      <c r="N167" s="1"/>
    </row>
    <row r="168" spans="1:14" x14ac:dyDescent="0.25">
      <c r="A168" s="2"/>
      <c r="B168" s="2"/>
      <c r="C168" s="2"/>
      <c r="D168" s="2"/>
      <c r="E168" s="1"/>
      <c r="F168" s="1"/>
      <c r="G168" s="1"/>
      <c r="H168" s="1"/>
      <c r="I168" s="1"/>
      <c r="J168" s="1"/>
      <c r="K168" s="1"/>
      <c r="L168" s="1"/>
      <c r="M168" s="1"/>
      <c r="N168" s="1"/>
    </row>
    <row r="169" spans="1:14" x14ac:dyDescent="0.25">
      <c r="A169" s="2"/>
      <c r="B169" s="2"/>
      <c r="C169" s="2"/>
      <c r="D169" s="2"/>
      <c r="E169" s="1"/>
      <c r="F169" s="1"/>
      <c r="G169" s="1"/>
      <c r="H169" s="1"/>
      <c r="I169" s="1"/>
      <c r="J169" s="1"/>
      <c r="K169" s="1"/>
      <c r="L169" s="1"/>
      <c r="M169" s="1"/>
      <c r="N169" s="1"/>
    </row>
    <row r="170" spans="1:14" x14ac:dyDescent="0.25">
      <c r="A170" s="2"/>
      <c r="B170" s="2"/>
      <c r="C170" s="2"/>
      <c r="D170" s="2"/>
      <c r="E170" s="1"/>
      <c r="F170" s="1"/>
      <c r="G170" s="1"/>
      <c r="H170" s="1"/>
      <c r="I170" s="1"/>
      <c r="J170" s="1"/>
      <c r="K170" s="1"/>
      <c r="L170" s="1"/>
      <c r="M170" s="1"/>
      <c r="N170" s="1"/>
    </row>
    <row r="171" spans="1:14" x14ac:dyDescent="0.25">
      <c r="A171" s="2"/>
      <c r="B171" s="2"/>
      <c r="C171" s="2"/>
      <c r="D171" s="2"/>
      <c r="E171" s="1"/>
      <c r="F171" s="1"/>
      <c r="G171" s="1"/>
      <c r="H171" s="1"/>
      <c r="I171" s="1"/>
      <c r="J171" s="1"/>
      <c r="K171" s="1"/>
      <c r="L171" s="1"/>
      <c r="M171" s="1"/>
      <c r="N171" s="1"/>
    </row>
    <row r="172" spans="1:14" x14ac:dyDescent="0.25">
      <c r="A172" s="2"/>
      <c r="B172" s="2"/>
      <c r="C172" s="2"/>
      <c r="D172" s="2"/>
      <c r="E172" s="1"/>
      <c r="F172" s="1"/>
      <c r="G172" s="1"/>
      <c r="H172" s="1"/>
      <c r="I172" s="1"/>
      <c r="J172" s="1"/>
      <c r="K172" s="1"/>
      <c r="L172" s="1"/>
      <c r="M172" s="1"/>
      <c r="N172" s="1"/>
    </row>
    <row r="173" spans="1:14" x14ac:dyDescent="0.25">
      <c r="A173" s="2"/>
      <c r="B173" s="2"/>
      <c r="C173" s="2"/>
      <c r="D173" s="2"/>
      <c r="E173" s="1"/>
      <c r="F173" s="1"/>
      <c r="G173" s="1"/>
      <c r="H173" s="1"/>
      <c r="I173" s="1"/>
      <c r="J173" s="1"/>
      <c r="K173" s="1"/>
      <c r="L173" s="1"/>
      <c r="M173" s="1"/>
      <c r="N173" s="1"/>
    </row>
    <row r="174" spans="1:14" x14ac:dyDescent="0.25">
      <c r="A174" s="2"/>
      <c r="B174" s="2"/>
      <c r="C174" s="2"/>
      <c r="D174" s="2"/>
      <c r="E174" s="1"/>
      <c r="F174" s="1"/>
      <c r="G174" s="1"/>
      <c r="H174" s="1"/>
      <c r="I174" s="1"/>
      <c r="J174" s="1"/>
      <c r="K174" s="1"/>
      <c r="L174" s="1"/>
      <c r="M174" s="1"/>
      <c r="N174" s="1"/>
    </row>
    <row r="175" spans="1:14" x14ac:dyDescent="0.25">
      <c r="A175" s="2"/>
      <c r="B175" s="2"/>
      <c r="C175" s="2"/>
      <c r="D175" s="2"/>
      <c r="E175" s="1"/>
      <c r="F175" s="1"/>
      <c r="G175" s="1"/>
      <c r="H175" s="1"/>
      <c r="I175" s="1"/>
      <c r="J175" s="1"/>
      <c r="K175" s="1"/>
      <c r="L175" s="1"/>
      <c r="M175" s="1"/>
      <c r="N175" s="1"/>
    </row>
    <row r="176" spans="1:14" x14ac:dyDescent="0.25">
      <c r="A176" s="2"/>
      <c r="B176" s="2"/>
      <c r="C176" s="2"/>
      <c r="D176" s="2"/>
      <c r="E176" s="1"/>
      <c r="F176" s="1"/>
      <c r="G176" s="1"/>
      <c r="H176" s="1"/>
      <c r="I176" s="1"/>
      <c r="J176" s="1"/>
      <c r="K176" s="1"/>
      <c r="L176" s="1"/>
      <c r="M176" s="1"/>
      <c r="N176" s="1"/>
    </row>
    <row r="177" spans="1:14" x14ac:dyDescent="0.25">
      <c r="A177" s="2"/>
      <c r="B177" s="2"/>
      <c r="C177" s="2"/>
      <c r="D177" s="2"/>
      <c r="E177" s="1"/>
      <c r="F177" s="1"/>
      <c r="G177" s="1"/>
      <c r="H177" s="1"/>
      <c r="I177" s="1"/>
      <c r="J177" s="1"/>
      <c r="K177" s="1"/>
      <c r="L177" s="1"/>
      <c r="M177" s="1"/>
      <c r="N177" s="1"/>
    </row>
    <row r="178" spans="1:14" x14ac:dyDescent="0.25">
      <c r="A178" s="2"/>
      <c r="B178" s="2"/>
      <c r="C178" s="2"/>
      <c r="D178" s="2"/>
      <c r="E178" s="1"/>
      <c r="F178" s="1"/>
      <c r="G178" s="1"/>
      <c r="H178" s="1"/>
      <c r="I178" s="1"/>
      <c r="J178" s="1"/>
      <c r="K178" s="1"/>
      <c r="L178" s="1"/>
      <c r="M178" s="1"/>
      <c r="N178" s="1"/>
    </row>
    <row r="179" spans="1:14" x14ac:dyDescent="0.25">
      <c r="A179" s="2"/>
      <c r="B179" s="2"/>
      <c r="C179" s="2"/>
      <c r="D179" s="2"/>
      <c r="E179" s="1"/>
      <c r="F179" s="1"/>
      <c r="G179" s="1"/>
      <c r="H179" s="1"/>
      <c r="I179" s="1"/>
      <c r="J179" s="1"/>
      <c r="K179" s="1"/>
      <c r="L179" s="1"/>
      <c r="M179" s="1"/>
      <c r="N179" s="1"/>
    </row>
    <row r="180" spans="1:14" x14ac:dyDescent="0.25">
      <c r="A180" s="2"/>
      <c r="B180" s="2"/>
      <c r="C180" s="2"/>
      <c r="D180" s="2"/>
      <c r="E180" s="1"/>
      <c r="F180" s="1"/>
      <c r="G180" s="1"/>
      <c r="H180" s="1"/>
      <c r="I180" s="1"/>
      <c r="J180" s="1"/>
      <c r="K180" s="1"/>
      <c r="L180" s="1"/>
      <c r="M180" s="1"/>
      <c r="N180" s="1"/>
    </row>
    <row r="181" spans="1:14" x14ac:dyDescent="0.25">
      <c r="A181" s="2"/>
      <c r="B181" s="2"/>
      <c r="C181" s="2"/>
      <c r="D181" s="2"/>
      <c r="E181" s="1"/>
      <c r="F181" s="1"/>
      <c r="G181" s="1"/>
      <c r="H181" s="1"/>
      <c r="I181" s="1"/>
      <c r="J181" s="1"/>
      <c r="K181" s="1"/>
      <c r="L181" s="1"/>
      <c r="M181" s="1"/>
      <c r="N181" s="1"/>
    </row>
    <row r="182" spans="1:14" x14ac:dyDescent="0.25">
      <c r="A182" s="2"/>
      <c r="B182" s="2"/>
      <c r="C182" s="2"/>
      <c r="D182" s="2"/>
      <c r="E182" s="1"/>
      <c r="F182" s="1"/>
      <c r="G182" s="1"/>
      <c r="H182" s="1"/>
      <c r="I182" s="1"/>
      <c r="J182" s="1"/>
      <c r="K182" s="1"/>
      <c r="L182" s="1"/>
      <c r="M182" s="1"/>
      <c r="N182" s="1"/>
    </row>
    <row r="183" spans="1:14" x14ac:dyDescent="0.25">
      <c r="A183" s="2"/>
      <c r="B183" s="2"/>
      <c r="C183" s="2"/>
      <c r="D183" s="2"/>
      <c r="E183" s="1"/>
      <c r="F183" s="1"/>
      <c r="G183" s="1"/>
      <c r="H183" s="1"/>
      <c r="I183" s="1"/>
      <c r="J183" s="1"/>
      <c r="K183" s="1"/>
      <c r="L183" s="1"/>
      <c r="M183" s="1"/>
      <c r="N183" s="1"/>
    </row>
    <row r="184" spans="1:14" x14ac:dyDescent="0.25">
      <c r="A184" s="2"/>
      <c r="B184" s="2"/>
      <c r="C184" s="2"/>
      <c r="D184" s="2"/>
      <c r="E184" s="1"/>
      <c r="F184" s="1"/>
      <c r="G184" s="1"/>
      <c r="H184" s="1"/>
      <c r="I184" s="1"/>
      <c r="J184" s="1"/>
      <c r="K184" s="1"/>
      <c r="L184" s="1"/>
      <c r="M184" s="1"/>
      <c r="N184" s="1"/>
    </row>
    <row r="185" spans="1:14" x14ac:dyDescent="0.25">
      <c r="A185" s="2"/>
      <c r="B185" s="2"/>
      <c r="C185" s="2"/>
      <c r="D185" s="2"/>
      <c r="E185" s="1"/>
      <c r="F185" s="1"/>
      <c r="G185" s="1"/>
      <c r="H185" s="1"/>
      <c r="I185" s="1"/>
      <c r="J185" s="1"/>
      <c r="K185" s="1"/>
      <c r="L185" s="1"/>
      <c r="M185" s="1"/>
      <c r="N185" s="1"/>
    </row>
    <row r="186" spans="1:14" x14ac:dyDescent="0.25">
      <c r="A186" s="2"/>
      <c r="B186" s="2"/>
      <c r="C186" s="2"/>
      <c r="D186" s="2"/>
      <c r="E186" s="1"/>
      <c r="F186" s="1"/>
      <c r="G186" s="1"/>
      <c r="H186" s="1"/>
      <c r="I186" s="1"/>
      <c r="J186" s="1"/>
      <c r="K186" s="1"/>
      <c r="L186" s="1"/>
      <c r="M186" s="1"/>
      <c r="N186" s="1"/>
    </row>
    <row r="187" spans="1:14" x14ac:dyDescent="0.25">
      <c r="A187" s="2"/>
      <c r="B187" s="2"/>
      <c r="C187" s="2"/>
      <c r="D187" s="2"/>
      <c r="E187" s="1"/>
      <c r="F187" s="1"/>
      <c r="G187" s="1"/>
      <c r="H187" s="1"/>
      <c r="I187" s="1"/>
      <c r="J187" s="1"/>
      <c r="K187" s="1"/>
      <c r="L187" s="1"/>
      <c r="M187" s="1"/>
      <c r="N187" s="1"/>
    </row>
    <row r="188" spans="1:14" x14ac:dyDescent="0.25">
      <c r="A188" s="2"/>
      <c r="B188" s="2"/>
      <c r="C188" s="2"/>
      <c r="D188" s="2"/>
      <c r="E188" s="1"/>
      <c r="F188" s="1"/>
      <c r="G188" s="1"/>
      <c r="H188" s="1"/>
      <c r="I188" s="1"/>
      <c r="J188" s="1"/>
      <c r="K188" s="1"/>
      <c r="L188" s="1"/>
      <c r="M188" s="1"/>
      <c r="N188" s="1"/>
    </row>
    <row r="189" spans="1:14" x14ac:dyDescent="0.25">
      <c r="A189" s="2"/>
      <c r="B189" s="2"/>
      <c r="C189" s="2"/>
      <c r="D189" s="2"/>
      <c r="E189" s="1"/>
      <c r="F189" s="1"/>
      <c r="G189" s="1"/>
      <c r="H189" s="1"/>
      <c r="I189" s="1"/>
      <c r="J189" s="1"/>
      <c r="K189" s="1"/>
      <c r="L189" s="1"/>
      <c r="M189" s="1"/>
      <c r="N189" s="1"/>
    </row>
    <row r="190" spans="1:14" x14ac:dyDescent="0.25">
      <c r="A190" s="2"/>
      <c r="B190" s="2"/>
      <c r="C190" s="2"/>
      <c r="D190" s="2"/>
      <c r="E190" s="1"/>
      <c r="F190" s="1"/>
      <c r="G190" s="1"/>
      <c r="H190" s="1"/>
      <c r="I190" s="1"/>
      <c r="J190" s="1"/>
      <c r="K190" s="1"/>
      <c r="L190" s="1"/>
      <c r="M190" s="1"/>
      <c r="N190" s="1"/>
    </row>
    <row r="191" spans="1:14" x14ac:dyDescent="0.25">
      <c r="A191" s="2"/>
      <c r="B191" s="2"/>
      <c r="C191" s="2"/>
      <c r="D191" s="2"/>
      <c r="E191" s="1"/>
      <c r="F191" s="1"/>
      <c r="G191" s="1"/>
      <c r="H191" s="1"/>
      <c r="I191" s="1"/>
      <c r="J191" s="1"/>
      <c r="K191" s="1"/>
      <c r="L191" s="1"/>
      <c r="M191" s="1"/>
      <c r="N191" s="1"/>
    </row>
    <row r="192" spans="1:14" x14ac:dyDescent="0.25">
      <c r="A192" s="2"/>
      <c r="B192" s="2"/>
      <c r="C192" s="2"/>
      <c r="D192" s="2"/>
      <c r="E192" s="1"/>
      <c r="F192" s="1"/>
      <c r="G192" s="1"/>
      <c r="H192" s="1"/>
      <c r="I192" s="1"/>
      <c r="J192" s="1"/>
      <c r="K192" s="1"/>
      <c r="L192" s="1"/>
      <c r="M192" s="1"/>
      <c r="N192" s="1"/>
    </row>
    <row r="193" spans="1:14" x14ac:dyDescent="0.25">
      <c r="A193" s="2"/>
      <c r="B193" s="2"/>
      <c r="C193" s="2"/>
      <c r="D193" s="2"/>
      <c r="E193" s="1"/>
      <c r="F193" s="1"/>
      <c r="G193" s="1"/>
      <c r="H193" s="1"/>
      <c r="I193" s="1"/>
      <c r="J193" s="1"/>
      <c r="K193" s="1"/>
      <c r="L193" s="1"/>
      <c r="M193" s="1"/>
      <c r="N193" s="1"/>
    </row>
    <row r="194" spans="1:14" x14ac:dyDescent="0.25">
      <c r="A194" s="2"/>
      <c r="B194" s="2"/>
      <c r="C194" s="2"/>
      <c r="D194" s="2"/>
      <c r="E194" s="1"/>
      <c r="F194" s="1"/>
      <c r="G194" s="1"/>
      <c r="H194" s="1"/>
      <c r="I194" s="1"/>
      <c r="J194" s="1"/>
      <c r="K194" s="1"/>
      <c r="L194" s="1"/>
      <c r="M194" s="1"/>
      <c r="N194" s="1"/>
    </row>
    <row r="195" spans="1:14" x14ac:dyDescent="0.25">
      <c r="A195" s="2"/>
      <c r="B195" s="2"/>
      <c r="C195" s="2"/>
      <c r="D195" s="2"/>
      <c r="E195" s="1"/>
      <c r="F195" s="1"/>
      <c r="G195" s="1"/>
      <c r="H195" s="1"/>
      <c r="I195" s="1"/>
      <c r="J195" s="1"/>
      <c r="K195" s="1"/>
      <c r="L195" s="1"/>
      <c r="M195" s="1"/>
      <c r="N195" s="1"/>
    </row>
    <row r="196" spans="1:14" x14ac:dyDescent="0.25">
      <c r="A196" s="2"/>
      <c r="B196" s="2"/>
      <c r="C196" s="2"/>
      <c r="D196" s="2"/>
      <c r="E196" s="1"/>
      <c r="F196" s="1"/>
      <c r="G196" s="1"/>
      <c r="H196" s="1"/>
      <c r="I196" s="1"/>
      <c r="J196" s="1"/>
      <c r="K196" s="1"/>
      <c r="L196" s="1"/>
      <c r="M196" s="1"/>
      <c r="N196" s="1"/>
    </row>
    <row r="197" spans="1:14" x14ac:dyDescent="0.25">
      <c r="A197" s="2"/>
      <c r="B197" s="2"/>
      <c r="C197" s="2"/>
      <c r="D197" s="2"/>
      <c r="E197" s="1"/>
      <c r="F197" s="1"/>
      <c r="G197" s="1"/>
      <c r="H197" s="1"/>
      <c r="I197" s="1"/>
      <c r="J197" s="1"/>
      <c r="K197" s="1"/>
      <c r="L197" s="1"/>
      <c r="M197" s="1"/>
      <c r="N197" s="1"/>
    </row>
    <row r="198" spans="1:14" x14ac:dyDescent="0.25">
      <c r="A198" s="2"/>
      <c r="B198" s="2"/>
      <c r="C198" s="2"/>
      <c r="D198" s="2"/>
      <c r="E198" s="1"/>
      <c r="F198" s="1"/>
      <c r="G198" s="1"/>
      <c r="H198" s="1"/>
      <c r="I198" s="1"/>
      <c r="J198" s="1"/>
      <c r="K198" s="1"/>
      <c r="L198" s="1"/>
      <c r="M198" s="1"/>
      <c r="N198" s="1"/>
    </row>
    <row r="199" spans="1:14" x14ac:dyDescent="0.25">
      <c r="A199" s="2"/>
      <c r="B199" s="2"/>
      <c r="C199" s="2"/>
      <c r="D199" s="2"/>
      <c r="E199" s="1"/>
      <c r="F199" s="1"/>
      <c r="G199" s="1"/>
      <c r="H199" s="1"/>
      <c r="I199" s="1"/>
      <c r="J199" s="1"/>
      <c r="K199" s="1"/>
      <c r="L199" s="1"/>
      <c r="M199" s="1"/>
      <c r="N199" s="1"/>
    </row>
    <row r="200" spans="1:14" x14ac:dyDescent="0.25">
      <c r="A200" s="2"/>
      <c r="B200" s="2"/>
      <c r="C200" s="2"/>
      <c r="D200" s="2"/>
      <c r="E200" s="1"/>
      <c r="F200" s="1"/>
      <c r="G200" s="1"/>
      <c r="H200" s="1"/>
      <c r="I200" s="1"/>
      <c r="J200" s="1"/>
      <c r="K200" s="1"/>
      <c r="L200" s="1"/>
      <c r="M200" s="1"/>
      <c r="N200" s="1"/>
    </row>
    <row r="201" spans="1:14" x14ac:dyDescent="0.25">
      <c r="A201" s="2"/>
      <c r="B201" s="2"/>
      <c r="C201" s="2"/>
      <c r="D201" s="2"/>
      <c r="E201" s="1"/>
      <c r="F201" s="1"/>
      <c r="G201" s="1"/>
      <c r="H201" s="1"/>
      <c r="I201" s="1"/>
      <c r="J201" s="1"/>
      <c r="K201" s="1"/>
      <c r="L201" s="1"/>
      <c r="M201" s="1"/>
      <c r="N201" s="1"/>
    </row>
    <row r="202" spans="1:14" x14ac:dyDescent="0.25">
      <c r="A202" s="2"/>
      <c r="B202" s="2"/>
      <c r="C202" s="2"/>
      <c r="D202" s="2"/>
      <c r="E202" s="1"/>
      <c r="F202" s="1"/>
      <c r="G202" s="1"/>
      <c r="H202" s="1"/>
      <c r="I202" s="1"/>
      <c r="J202" s="1"/>
      <c r="K202" s="1"/>
      <c r="L202" s="1"/>
      <c r="M202" s="1"/>
      <c r="N202" s="1"/>
    </row>
    <row r="203" spans="1:14" x14ac:dyDescent="0.25">
      <c r="A203" s="2"/>
      <c r="B203" s="2"/>
      <c r="C203" s="2"/>
      <c r="D203" s="2"/>
      <c r="E203" s="1"/>
      <c r="F203" s="1"/>
      <c r="G203" s="1"/>
      <c r="H203" s="1"/>
      <c r="I203" s="1"/>
      <c r="J203" s="1"/>
      <c r="K203" s="1"/>
      <c r="L203" s="1"/>
      <c r="M203" s="1"/>
      <c r="N203" s="1"/>
    </row>
    <row r="204" spans="1:14" x14ac:dyDescent="0.25">
      <c r="A204" s="2"/>
      <c r="B204" s="2"/>
      <c r="C204" s="2"/>
      <c r="D204" s="2"/>
      <c r="E204" s="1"/>
      <c r="F204" s="1"/>
      <c r="G204" s="1"/>
      <c r="H204" s="1"/>
      <c r="I204" s="1"/>
      <c r="J204" s="1"/>
      <c r="K204" s="1"/>
      <c r="L204" s="1"/>
      <c r="M204" s="1"/>
      <c r="N204" s="1"/>
    </row>
    <row r="205" spans="1:14" x14ac:dyDescent="0.25">
      <c r="A205" s="2"/>
      <c r="B205" s="2"/>
      <c r="C205" s="2"/>
      <c r="D205" s="2"/>
      <c r="E205" s="1"/>
      <c r="F205" s="1"/>
      <c r="G205" s="1"/>
      <c r="H205" s="1"/>
      <c r="I205" s="1"/>
      <c r="J205" s="1"/>
      <c r="K205" s="1"/>
      <c r="L205" s="1"/>
      <c r="M205" s="1"/>
      <c r="N205" s="1"/>
    </row>
    <row r="206" spans="1:14" x14ac:dyDescent="0.25">
      <c r="A206" s="2"/>
      <c r="B206" s="2"/>
      <c r="C206" s="2"/>
      <c r="D206" s="2"/>
      <c r="E206" s="1"/>
      <c r="F206" s="1"/>
      <c r="G206" s="1"/>
      <c r="H206" s="1"/>
      <c r="I206" s="1"/>
      <c r="J206" s="1"/>
      <c r="K206" s="1"/>
      <c r="L206" s="1"/>
      <c r="M206" s="1"/>
      <c r="N206" s="1"/>
    </row>
    <row r="207" spans="1:14" x14ac:dyDescent="0.25">
      <c r="A207" s="2"/>
      <c r="B207" s="2"/>
      <c r="C207" s="2"/>
      <c r="D207" s="2"/>
      <c r="E207" s="1"/>
      <c r="F207" s="1"/>
      <c r="G207" s="1"/>
      <c r="H207" s="1"/>
      <c r="I207" s="1"/>
      <c r="J207" s="1"/>
      <c r="K207" s="1"/>
      <c r="L207" s="1"/>
      <c r="M207" s="1"/>
      <c r="N207" s="1"/>
    </row>
    <row r="208" spans="1:14" x14ac:dyDescent="0.25">
      <c r="A208" s="2"/>
      <c r="B208" s="2"/>
      <c r="C208" s="2"/>
      <c r="D208" s="2"/>
      <c r="E208" s="1"/>
      <c r="F208" s="1"/>
      <c r="G208" s="1"/>
      <c r="H208" s="1"/>
      <c r="I208" s="1"/>
      <c r="J208" s="1"/>
      <c r="K208" s="1"/>
      <c r="L208" s="1"/>
      <c r="M208" s="1"/>
      <c r="N208" s="1"/>
    </row>
    <row r="209" spans="1:14" x14ac:dyDescent="0.25">
      <c r="A209" s="2"/>
      <c r="B209" s="2"/>
      <c r="C209" s="2"/>
      <c r="D209" s="2"/>
      <c r="E209" s="1"/>
      <c r="F209" s="1"/>
      <c r="G209" s="1"/>
      <c r="H209" s="1"/>
      <c r="I209" s="1"/>
      <c r="J209" s="1"/>
      <c r="K209" s="1"/>
      <c r="L209" s="1"/>
      <c r="M209" s="1"/>
      <c r="N209" s="1"/>
    </row>
    <row r="210" spans="1:14" x14ac:dyDescent="0.25">
      <c r="A210" s="2"/>
      <c r="B210" s="2"/>
      <c r="C210" s="2"/>
      <c r="D210" s="2"/>
      <c r="E210" s="1"/>
      <c r="F210" s="1"/>
      <c r="G210" s="1"/>
      <c r="H210" s="1"/>
      <c r="I210" s="1"/>
      <c r="J210" s="1"/>
      <c r="K210" s="1"/>
      <c r="L210" s="1"/>
      <c r="M210" s="1"/>
      <c r="N210" s="1"/>
    </row>
    <row r="211" spans="1:14" x14ac:dyDescent="0.25">
      <c r="A211" s="2"/>
      <c r="B211" s="2"/>
      <c r="C211" s="2"/>
      <c r="D211" s="2"/>
      <c r="E211" s="1"/>
      <c r="F211" s="1"/>
      <c r="G211" s="1"/>
      <c r="H211" s="1"/>
      <c r="I211" s="1"/>
      <c r="J211" s="1"/>
      <c r="K211" s="1"/>
      <c r="L211" s="1"/>
      <c r="M211" s="1"/>
      <c r="N211" s="1"/>
    </row>
    <row r="212" spans="1:14" x14ac:dyDescent="0.25">
      <c r="A212" s="2"/>
      <c r="B212" s="2"/>
      <c r="C212" s="2"/>
      <c r="D212" s="2"/>
      <c r="E212" s="1"/>
      <c r="F212" s="1"/>
      <c r="G212" s="1"/>
      <c r="H212" s="1"/>
      <c r="I212" s="1"/>
      <c r="J212" s="1"/>
      <c r="K212" s="1"/>
      <c r="L212" s="1"/>
      <c r="M212" s="1"/>
      <c r="N212" s="1"/>
    </row>
    <row r="213" spans="1:14" x14ac:dyDescent="0.25">
      <c r="A213" s="2"/>
      <c r="B213" s="2"/>
      <c r="C213" s="2"/>
      <c r="D213" s="2"/>
      <c r="E213" s="1"/>
      <c r="F213" s="1"/>
      <c r="G213" s="1"/>
      <c r="H213" s="1"/>
      <c r="I213" s="1"/>
      <c r="J213" s="1"/>
      <c r="K213" s="1"/>
      <c r="L213" s="1"/>
      <c r="M213" s="1"/>
      <c r="N213" s="1"/>
    </row>
    <row r="214" spans="1:14" x14ac:dyDescent="0.25">
      <c r="A214" s="2"/>
      <c r="B214" s="2"/>
      <c r="C214" s="2"/>
      <c r="D214" s="2"/>
      <c r="E214" s="1"/>
      <c r="F214" s="1"/>
      <c r="G214" s="1"/>
      <c r="H214" s="1"/>
      <c r="I214" s="1"/>
      <c r="J214" s="1"/>
      <c r="K214" s="1"/>
      <c r="L214" s="1"/>
      <c r="M214" s="1"/>
      <c r="N214" s="1"/>
    </row>
    <row r="215" spans="1:14" x14ac:dyDescent="0.25">
      <c r="A215" s="2"/>
      <c r="B215" s="2"/>
      <c r="C215" s="2"/>
      <c r="D215" s="2"/>
      <c r="E215" s="1"/>
      <c r="F215" s="1"/>
      <c r="G215" s="1"/>
      <c r="H215" s="1"/>
      <c r="I215" s="1"/>
      <c r="J215" s="1"/>
      <c r="K215" s="1"/>
      <c r="L215" s="1"/>
      <c r="M215" s="1"/>
      <c r="N215" s="1"/>
    </row>
    <row r="216" spans="1:14" x14ac:dyDescent="0.25">
      <c r="A216" s="2"/>
      <c r="B216" s="2"/>
      <c r="C216" s="2"/>
      <c r="D216" s="2"/>
      <c r="E216" s="1"/>
      <c r="F216" s="1"/>
      <c r="G216" s="1"/>
      <c r="H216" s="1"/>
      <c r="I216" s="1"/>
      <c r="J216" s="1"/>
      <c r="K216" s="1"/>
      <c r="L216" s="1"/>
      <c r="M216" s="1"/>
      <c r="N216" s="1"/>
    </row>
    <row r="217" spans="1:14" x14ac:dyDescent="0.25">
      <c r="A217" s="2"/>
      <c r="B217" s="2"/>
      <c r="C217" s="2"/>
      <c r="D217" s="2"/>
      <c r="E217" s="1"/>
      <c r="F217" s="1"/>
      <c r="G217" s="1"/>
      <c r="H217" s="1"/>
      <c r="I217" s="1"/>
      <c r="J217" s="1"/>
      <c r="K217" s="1"/>
      <c r="L217" s="1"/>
      <c r="M217" s="1"/>
      <c r="N217" s="1"/>
    </row>
    <row r="218" spans="1:14" x14ac:dyDescent="0.25">
      <c r="A218" s="2"/>
      <c r="B218" s="2"/>
      <c r="C218" s="2"/>
      <c r="D218" s="2"/>
      <c r="E218" s="1"/>
      <c r="F218" s="1"/>
      <c r="G218" s="1"/>
      <c r="H218" s="1"/>
      <c r="I218" s="1"/>
      <c r="J218" s="1"/>
      <c r="K218" s="1"/>
      <c r="L218" s="1"/>
      <c r="M218" s="1"/>
      <c r="N218" s="1"/>
    </row>
    <row r="219" spans="1:14" x14ac:dyDescent="0.25">
      <c r="A219" s="2"/>
      <c r="B219" s="2"/>
      <c r="C219" s="2"/>
      <c r="D219" s="2"/>
      <c r="E219" s="1"/>
      <c r="F219" s="1"/>
      <c r="G219" s="1"/>
      <c r="H219" s="1"/>
      <c r="I219" s="1"/>
      <c r="J219" s="1"/>
      <c r="K219" s="1"/>
      <c r="L219" s="1"/>
      <c r="M219" s="1"/>
      <c r="N219" s="1"/>
    </row>
    <row r="220" spans="1:14" x14ac:dyDescent="0.25">
      <c r="A220" s="2"/>
      <c r="B220" s="2"/>
      <c r="C220" s="2"/>
      <c r="D220" s="2"/>
      <c r="E220" s="1"/>
      <c r="F220" s="1"/>
      <c r="G220" s="1"/>
      <c r="H220" s="1"/>
      <c r="I220" s="1"/>
      <c r="J220" s="1"/>
      <c r="K220" s="1"/>
      <c r="L220" s="1"/>
      <c r="M220" s="1"/>
      <c r="N220" s="1"/>
    </row>
    <row r="221" spans="1:14" x14ac:dyDescent="0.25">
      <c r="A221" s="2"/>
      <c r="B221" s="2"/>
      <c r="C221" s="2"/>
      <c r="D221" s="2"/>
      <c r="E221" s="1"/>
      <c r="F221" s="1"/>
      <c r="G221" s="1"/>
      <c r="H221" s="1"/>
      <c r="I221" s="1"/>
      <c r="J221" s="1"/>
      <c r="K221" s="1"/>
      <c r="L221" s="1"/>
      <c r="M221" s="1"/>
      <c r="N221" s="1"/>
    </row>
    <row r="222" spans="1:14" x14ac:dyDescent="0.25">
      <c r="A222" s="2"/>
      <c r="B222" s="2"/>
      <c r="C222" s="2"/>
      <c r="D222" s="2"/>
      <c r="E222" s="1"/>
      <c r="F222" s="1"/>
      <c r="G222" s="1"/>
      <c r="H222" s="1"/>
      <c r="I222" s="1"/>
      <c r="J222" s="1"/>
      <c r="K222" s="1"/>
      <c r="L222" s="1"/>
      <c r="M222" s="1"/>
      <c r="N222" s="1"/>
    </row>
    <row r="223" spans="1:14" x14ac:dyDescent="0.25">
      <c r="A223" s="2"/>
      <c r="B223" s="2"/>
      <c r="C223" s="2"/>
      <c r="D223" s="2"/>
      <c r="E223" s="1"/>
      <c r="F223" s="1"/>
      <c r="G223" s="1"/>
      <c r="H223" s="1"/>
      <c r="I223" s="1"/>
      <c r="J223" s="1"/>
      <c r="K223" s="1"/>
      <c r="L223" s="1"/>
      <c r="M223" s="1"/>
      <c r="N223" s="1"/>
    </row>
    <row r="224" spans="1:14" x14ac:dyDescent="0.25">
      <c r="A224" s="2"/>
      <c r="B224" s="2"/>
      <c r="C224" s="2"/>
      <c r="D224" s="2"/>
      <c r="E224" s="1"/>
      <c r="F224" s="1"/>
      <c r="G224" s="1"/>
      <c r="H224" s="1"/>
      <c r="I224" s="1"/>
      <c r="J224" s="1"/>
      <c r="K224" s="1"/>
      <c r="L224" s="1"/>
      <c r="M224" s="1"/>
      <c r="N224" s="1"/>
    </row>
    <row r="225" spans="1:14" x14ac:dyDescent="0.25">
      <c r="A225" s="2"/>
      <c r="B225" s="2"/>
      <c r="C225" s="2"/>
      <c r="D225" s="2"/>
      <c r="E225" s="1"/>
      <c r="F225" s="1"/>
      <c r="G225" s="1"/>
      <c r="H225" s="1"/>
      <c r="I225" s="1"/>
      <c r="J225" s="1"/>
      <c r="K225" s="1"/>
      <c r="L225" s="1"/>
      <c r="M225" s="1"/>
      <c r="N225" s="1"/>
    </row>
    <row r="226" spans="1:14" x14ac:dyDescent="0.25">
      <c r="A226" s="2"/>
      <c r="B226" s="2"/>
      <c r="C226" s="2"/>
      <c r="D226" s="2"/>
      <c r="E226" s="1"/>
      <c r="F226" s="1"/>
      <c r="G226" s="1"/>
      <c r="H226" s="1"/>
      <c r="I226" s="1"/>
      <c r="J226" s="1"/>
      <c r="K226" s="1"/>
      <c r="L226" s="1"/>
      <c r="M226" s="1"/>
      <c r="N226" s="1"/>
    </row>
    <row r="227" spans="1:14" x14ac:dyDescent="0.25">
      <c r="A227" s="2"/>
      <c r="B227" s="2"/>
      <c r="C227" s="2"/>
      <c r="D227" s="2"/>
      <c r="E227" s="1"/>
      <c r="F227" s="1"/>
      <c r="G227" s="1"/>
      <c r="H227" s="1"/>
      <c r="I227" s="1"/>
      <c r="J227" s="1"/>
      <c r="K227" s="1"/>
      <c r="L227" s="1"/>
      <c r="M227" s="1"/>
      <c r="N227" s="1"/>
    </row>
    <row r="228" spans="1:14" x14ac:dyDescent="0.25">
      <c r="A228" s="2"/>
      <c r="B228" s="2"/>
      <c r="C228" s="2"/>
      <c r="D228" s="2"/>
      <c r="E228" s="1"/>
      <c r="F228" s="1"/>
      <c r="G228" s="1"/>
      <c r="H228" s="1"/>
      <c r="I228" s="1"/>
      <c r="J228" s="1"/>
      <c r="K228" s="1"/>
      <c r="L228" s="1"/>
      <c r="M228" s="1"/>
      <c r="N228" s="1"/>
    </row>
    <row r="229" spans="1:14" x14ac:dyDescent="0.25">
      <c r="A229" s="2"/>
      <c r="B229" s="2"/>
      <c r="C229" s="2"/>
      <c r="D229" s="2"/>
      <c r="E229" s="1"/>
      <c r="F229" s="1"/>
      <c r="G229" s="1"/>
      <c r="H229" s="1"/>
      <c r="I229" s="1"/>
      <c r="J229" s="1"/>
      <c r="K229" s="1"/>
      <c r="L229" s="1"/>
      <c r="M229" s="1"/>
      <c r="N229" s="1"/>
    </row>
    <row r="230" spans="1:14" x14ac:dyDescent="0.25">
      <c r="A230" s="2"/>
      <c r="B230" s="2"/>
      <c r="C230" s="2"/>
      <c r="D230" s="2"/>
      <c r="E230" s="1"/>
      <c r="F230" s="1"/>
      <c r="G230" s="1"/>
      <c r="H230" s="1"/>
      <c r="I230" s="1"/>
      <c r="J230" s="1"/>
      <c r="K230" s="1"/>
      <c r="L230" s="1"/>
      <c r="M230" s="1"/>
      <c r="N230" s="1"/>
    </row>
    <row r="231" spans="1:14" x14ac:dyDescent="0.25">
      <c r="A231" s="2"/>
      <c r="B231" s="2"/>
      <c r="C231" s="2"/>
      <c r="D231" s="2"/>
      <c r="E231" s="1"/>
      <c r="F231" s="1"/>
      <c r="G231" s="1"/>
      <c r="H231" s="1"/>
      <c r="I231" s="1"/>
      <c r="J231" s="1"/>
      <c r="K231" s="1"/>
      <c r="L231" s="1"/>
      <c r="M231" s="1"/>
      <c r="N231" s="1"/>
    </row>
    <row r="232" spans="1:14" x14ac:dyDescent="0.25">
      <c r="A232" s="2"/>
      <c r="B232" s="2"/>
      <c r="C232" s="2"/>
      <c r="D232" s="2"/>
      <c r="E232" s="1"/>
      <c r="F232" s="1"/>
      <c r="G232" s="1"/>
      <c r="H232" s="1"/>
      <c r="I232" s="1"/>
      <c r="J232" s="1"/>
      <c r="K232" s="1"/>
      <c r="L232" s="1"/>
      <c r="M232" s="1"/>
      <c r="N232" s="1"/>
    </row>
    <row r="233" spans="1:14" x14ac:dyDescent="0.25">
      <c r="A233" s="2"/>
      <c r="B233" s="2"/>
      <c r="C233" s="2"/>
      <c r="D233" s="2"/>
      <c r="E233" s="1"/>
      <c r="F233" s="1"/>
      <c r="G233" s="1"/>
      <c r="H233" s="1"/>
      <c r="I233" s="1"/>
      <c r="J233" s="1"/>
      <c r="K233" s="1"/>
      <c r="L233" s="1"/>
      <c r="M233" s="1"/>
      <c r="N233" s="1"/>
    </row>
    <row r="234" spans="1:14" x14ac:dyDescent="0.25">
      <c r="A234" s="2"/>
      <c r="B234" s="2"/>
      <c r="C234" s="2"/>
      <c r="D234" s="2"/>
      <c r="E234" s="1"/>
      <c r="F234" s="1"/>
      <c r="G234" s="1"/>
      <c r="H234" s="1"/>
      <c r="I234" s="1"/>
      <c r="J234" s="1"/>
      <c r="K234" s="1"/>
      <c r="L234" s="1"/>
      <c r="M234" s="1"/>
      <c r="N234" s="1"/>
    </row>
    <row r="235" spans="1:14" x14ac:dyDescent="0.25">
      <c r="A235" s="2"/>
      <c r="B235" s="2"/>
      <c r="C235" s="2"/>
      <c r="D235" s="2"/>
      <c r="E235" s="1"/>
      <c r="F235" s="1"/>
      <c r="G235" s="1"/>
      <c r="H235" s="1"/>
      <c r="I235" s="1"/>
      <c r="J235" s="1"/>
      <c r="K235" s="1"/>
      <c r="L235" s="1"/>
      <c r="M235" s="1"/>
      <c r="N235" s="1"/>
    </row>
    <row r="236" spans="1:14" x14ac:dyDescent="0.25">
      <c r="A236" s="2"/>
      <c r="B236" s="2"/>
      <c r="C236" s="2"/>
      <c r="D236" s="2"/>
      <c r="E236" s="1"/>
      <c r="F236" s="1"/>
      <c r="G236" s="1"/>
      <c r="H236" s="1"/>
      <c r="I236" s="1"/>
      <c r="J236" s="1"/>
      <c r="K236" s="1"/>
      <c r="L236" s="1"/>
      <c r="M236" s="1"/>
      <c r="N236" s="1"/>
    </row>
    <row r="237" spans="1:14" x14ac:dyDescent="0.25">
      <c r="A237" s="2"/>
      <c r="B237" s="2"/>
      <c r="C237" s="2"/>
      <c r="D237" s="2"/>
      <c r="E237" s="1"/>
      <c r="F237" s="1"/>
      <c r="G237" s="1"/>
      <c r="H237" s="1"/>
      <c r="I237" s="1"/>
      <c r="J237" s="1"/>
      <c r="K237" s="1"/>
      <c r="L237" s="1"/>
      <c r="M237" s="1"/>
      <c r="N237" s="1"/>
    </row>
    <row r="238" spans="1:14" x14ac:dyDescent="0.25">
      <c r="A238" s="2"/>
      <c r="B238" s="2"/>
      <c r="C238" s="2"/>
      <c r="D238" s="2"/>
      <c r="E238" s="1"/>
      <c r="F238" s="1"/>
      <c r="G238" s="1"/>
      <c r="H238" s="1"/>
      <c r="I238" s="1"/>
      <c r="J238" s="1"/>
      <c r="K238" s="1"/>
      <c r="L238" s="1"/>
      <c r="M238" s="1"/>
      <c r="N238" s="1"/>
    </row>
    <row r="239" spans="1:14" x14ac:dyDescent="0.25">
      <c r="A239" s="2"/>
      <c r="B239" s="2"/>
      <c r="C239" s="2"/>
      <c r="D239" s="2"/>
      <c r="E239" s="1"/>
      <c r="F239" s="1"/>
      <c r="G239" s="1"/>
      <c r="H239" s="1"/>
      <c r="I239" s="1"/>
      <c r="J239" s="1"/>
      <c r="K239" s="1"/>
      <c r="L239" s="1"/>
      <c r="M239" s="1"/>
      <c r="N239" s="1"/>
    </row>
    <row r="240" spans="1:14" x14ac:dyDescent="0.25">
      <c r="A240" s="2"/>
      <c r="B240" s="2"/>
      <c r="C240" s="2"/>
      <c r="D240" s="2"/>
      <c r="E240" s="1"/>
      <c r="F240" s="1"/>
      <c r="G240" s="1"/>
      <c r="H240" s="1"/>
      <c r="I240" s="1"/>
      <c r="J240" s="1"/>
      <c r="K240" s="1"/>
      <c r="L240" s="1"/>
      <c r="M240" s="1"/>
      <c r="N240" s="1"/>
    </row>
    <row r="241" spans="1:14" x14ac:dyDescent="0.25">
      <c r="A241" s="2"/>
      <c r="B241" s="2"/>
      <c r="C241" s="2"/>
      <c r="D241" s="2"/>
      <c r="E241" s="1"/>
      <c r="F241" s="1"/>
      <c r="G241" s="1"/>
      <c r="H241" s="1"/>
      <c r="I241" s="1"/>
      <c r="J241" s="1"/>
      <c r="K241" s="1"/>
      <c r="L241" s="1"/>
      <c r="M241" s="1"/>
      <c r="N241" s="1"/>
    </row>
    <row r="242" spans="1:14" x14ac:dyDescent="0.25">
      <c r="A242" s="2"/>
      <c r="B242" s="2"/>
      <c r="C242" s="2"/>
      <c r="D242" s="2"/>
      <c r="E242" s="1"/>
      <c r="F242" s="1"/>
      <c r="G242" s="1"/>
      <c r="H242" s="1"/>
      <c r="I242" s="1"/>
      <c r="J242" s="1"/>
      <c r="K242" s="1"/>
      <c r="L242" s="1"/>
      <c r="M242" s="1"/>
      <c r="N242" s="1"/>
    </row>
    <row r="243" spans="1:14" x14ac:dyDescent="0.25">
      <c r="A243" s="2"/>
      <c r="B243" s="2"/>
      <c r="C243" s="2"/>
      <c r="D243" s="2"/>
      <c r="E243" s="1"/>
      <c r="F243" s="1"/>
      <c r="G243" s="1"/>
      <c r="H243" s="1"/>
      <c r="I243" s="1"/>
      <c r="J243" s="1"/>
      <c r="K243" s="1"/>
      <c r="L243" s="1"/>
      <c r="M243" s="1"/>
      <c r="N243" s="1"/>
    </row>
    <row r="244" spans="1:14" x14ac:dyDescent="0.25">
      <c r="A244" s="2"/>
      <c r="B244" s="2"/>
      <c r="C244" s="2"/>
      <c r="D244" s="2"/>
      <c r="E244" s="1"/>
      <c r="F244" s="1"/>
      <c r="G244" s="1"/>
      <c r="H244" s="1"/>
      <c r="I244" s="1"/>
      <c r="J244" s="1"/>
      <c r="K244" s="1"/>
      <c r="L244" s="1"/>
      <c r="M244" s="1"/>
      <c r="N244" s="1"/>
    </row>
    <row r="245" spans="1:14" x14ac:dyDescent="0.25">
      <c r="A245" s="2"/>
      <c r="B245" s="2"/>
      <c r="C245" s="2"/>
      <c r="D245" s="2"/>
      <c r="E245" s="1"/>
      <c r="F245" s="1"/>
      <c r="G245" s="1"/>
      <c r="H245" s="1"/>
      <c r="I245" s="1"/>
      <c r="J245" s="1"/>
      <c r="K245" s="1"/>
      <c r="L245" s="1"/>
      <c r="M245" s="1"/>
      <c r="N245" s="1"/>
    </row>
    <row r="246" spans="1:14" x14ac:dyDescent="0.25">
      <c r="A246" s="2"/>
      <c r="B246" s="2"/>
      <c r="C246" s="2"/>
      <c r="D246" s="2"/>
      <c r="E246" s="1"/>
      <c r="F246" s="1"/>
      <c r="G246" s="1"/>
      <c r="H246" s="1"/>
      <c r="I246" s="1"/>
      <c r="J246" s="1"/>
      <c r="K246" s="1"/>
      <c r="L246" s="1"/>
      <c r="M246" s="1"/>
      <c r="N246" s="1"/>
    </row>
    <row r="247" spans="1:14" x14ac:dyDescent="0.25">
      <c r="A247" s="2"/>
      <c r="B247" s="2"/>
      <c r="C247" s="2"/>
      <c r="D247" s="2"/>
      <c r="E247" s="1"/>
      <c r="F247" s="1"/>
      <c r="G247" s="1"/>
      <c r="H247" s="1"/>
      <c r="I247" s="1"/>
      <c r="J247" s="1"/>
      <c r="K247" s="1"/>
      <c r="L247" s="1"/>
      <c r="M247" s="1"/>
      <c r="N247" s="1"/>
    </row>
    <row r="248" spans="1:14" x14ac:dyDescent="0.25">
      <c r="A248" s="2"/>
      <c r="B248" s="2"/>
      <c r="C248" s="2"/>
      <c r="D248" s="2"/>
      <c r="E248" s="1"/>
      <c r="F248" s="1"/>
      <c r="G248" s="1"/>
      <c r="H248" s="1"/>
      <c r="I248" s="1"/>
      <c r="J248" s="1"/>
      <c r="K248" s="1"/>
      <c r="L248" s="1"/>
      <c r="M248" s="1"/>
      <c r="N248" s="1"/>
    </row>
    <row r="249" spans="1:14" x14ac:dyDescent="0.25">
      <c r="A249" s="2"/>
      <c r="B249" s="2"/>
      <c r="C249" s="2"/>
      <c r="D249" s="2"/>
      <c r="E249" s="1"/>
      <c r="F249" s="1"/>
      <c r="G249" s="1"/>
      <c r="H249" s="1"/>
      <c r="I249" s="1"/>
      <c r="J249" s="1"/>
      <c r="K249" s="1"/>
      <c r="L249" s="1"/>
      <c r="M249" s="1"/>
      <c r="N249" s="1"/>
    </row>
    <row r="250" spans="1:14" x14ac:dyDescent="0.25">
      <c r="A250" s="2"/>
      <c r="B250" s="2"/>
      <c r="C250" s="2"/>
      <c r="D250" s="2"/>
      <c r="E250" s="1"/>
      <c r="F250" s="1"/>
      <c r="G250" s="1"/>
      <c r="H250" s="1"/>
      <c r="I250" s="1"/>
      <c r="J250" s="1"/>
      <c r="K250" s="1"/>
      <c r="L250" s="1"/>
      <c r="M250" s="1"/>
      <c r="N250" s="1"/>
    </row>
    <row r="251" spans="1:14" x14ac:dyDescent="0.25">
      <c r="A251" s="2"/>
      <c r="B251" s="2"/>
      <c r="C251" s="2"/>
      <c r="D251" s="2"/>
      <c r="E251" s="1"/>
      <c r="F251" s="1"/>
      <c r="G251" s="1"/>
      <c r="H251" s="1"/>
      <c r="I251" s="1"/>
      <c r="J251" s="1"/>
      <c r="K251" s="1"/>
      <c r="L251" s="1"/>
      <c r="M251" s="1"/>
      <c r="N251" s="1"/>
    </row>
    <row r="252" spans="1:14" x14ac:dyDescent="0.25">
      <c r="A252" s="2"/>
      <c r="B252" s="2"/>
      <c r="C252" s="2"/>
      <c r="D252" s="2"/>
      <c r="E252" s="1"/>
      <c r="F252" s="1"/>
      <c r="G252" s="1"/>
      <c r="H252" s="1"/>
      <c r="I252" s="1"/>
      <c r="J252" s="1"/>
      <c r="K252" s="1"/>
      <c r="L252" s="1"/>
      <c r="M252" s="1"/>
      <c r="N252" s="1"/>
    </row>
    <row r="253" spans="1:14" x14ac:dyDescent="0.25">
      <c r="A253" s="2"/>
      <c r="B253" s="2"/>
      <c r="C253" s="2"/>
      <c r="D253" s="2"/>
      <c r="E253" s="1"/>
      <c r="F253" s="1"/>
      <c r="G253" s="1"/>
      <c r="H253" s="1"/>
      <c r="I253" s="1"/>
      <c r="J253" s="1"/>
      <c r="K253" s="1"/>
      <c r="L253" s="1"/>
      <c r="M253" s="1"/>
      <c r="N253" s="1"/>
    </row>
    <row r="254" spans="1:14" x14ac:dyDescent="0.25">
      <c r="A254" s="2"/>
      <c r="B254" s="2"/>
      <c r="C254" s="2"/>
      <c r="D254" s="2"/>
      <c r="E254" s="1"/>
      <c r="F254" s="1"/>
      <c r="G254" s="1"/>
      <c r="H254" s="1"/>
      <c r="I254" s="1"/>
      <c r="J254" s="1"/>
      <c r="K254" s="1"/>
      <c r="L254" s="1"/>
      <c r="M254" s="1"/>
      <c r="N254" s="1"/>
    </row>
    <row r="255" spans="1:14" x14ac:dyDescent="0.25">
      <c r="A255" s="2"/>
      <c r="B255" s="2"/>
      <c r="C255" s="2"/>
      <c r="D255" s="2"/>
      <c r="E255" s="1"/>
      <c r="F255" s="1"/>
      <c r="G255" s="1"/>
      <c r="H255" s="1"/>
      <c r="I255" s="1"/>
      <c r="J255" s="1"/>
      <c r="K255" s="1"/>
      <c r="L255" s="1"/>
      <c r="M255" s="1"/>
      <c r="N255" s="1"/>
    </row>
    <row r="256" spans="1:14" x14ac:dyDescent="0.25">
      <c r="A256" s="2"/>
      <c r="B256" s="2"/>
      <c r="C256" s="2"/>
      <c r="D256" s="2"/>
      <c r="E256" s="1"/>
      <c r="F256" s="1"/>
      <c r="G256" s="1"/>
      <c r="H256" s="1"/>
      <c r="I256" s="1"/>
      <c r="J256" s="1"/>
      <c r="K256" s="1"/>
      <c r="L256" s="1"/>
      <c r="M256" s="1"/>
      <c r="N256" s="1"/>
    </row>
    <row r="257" spans="1:14" x14ac:dyDescent="0.25">
      <c r="A257" s="2"/>
      <c r="B257" s="2"/>
      <c r="C257" s="2"/>
      <c r="D257" s="2"/>
      <c r="E257" s="1"/>
      <c r="F257" s="1"/>
      <c r="G257" s="1"/>
      <c r="H257" s="1"/>
      <c r="I257" s="1"/>
      <c r="J257" s="1"/>
      <c r="K257" s="1"/>
      <c r="L257" s="1"/>
      <c r="M257" s="1"/>
      <c r="N257" s="1"/>
    </row>
    <row r="258" spans="1:14" x14ac:dyDescent="0.25">
      <c r="A258" s="2"/>
      <c r="B258" s="2"/>
      <c r="C258" s="2"/>
      <c r="D258" s="2"/>
      <c r="E258" s="1"/>
      <c r="F258" s="1"/>
      <c r="G258" s="1"/>
      <c r="H258" s="1"/>
      <c r="I258" s="1"/>
      <c r="J258" s="1"/>
      <c r="K258" s="1"/>
      <c r="L258" s="1"/>
      <c r="M258" s="1"/>
      <c r="N258" s="1"/>
    </row>
    <row r="259" spans="1:14" x14ac:dyDescent="0.25">
      <c r="A259" s="2"/>
      <c r="B259" s="2"/>
      <c r="C259" s="2"/>
      <c r="D259" s="2"/>
      <c r="E259" s="1"/>
      <c r="F259" s="1"/>
      <c r="G259" s="1"/>
      <c r="H259" s="1"/>
      <c r="I259" s="1"/>
      <c r="J259" s="1"/>
      <c r="K259" s="1"/>
      <c r="L259" s="1"/>
      <c r="M259" s="1"/>
      <c r="N259" s="1"/>
    </row>
    <row r="260" spans="1:14" x14ac:dyDescent="0.25">
      <c r="A260" s="2"/>
      <c r="B260" s="2"/>
      <c r="C260" s="2"/>
      <c r="D260" s="2"/>
      <c r="E260" s="1"/>
      <c r="F260" s="1"/>
      <c r="G260" s="1"/>
      <c r="H260" s="1"/>
      <c r="I260" s="1"/>
      <c r="J260" s="1"/>
      <c r="K260" s="1"/>
      <c r="L260" s="1"/>
      <c r="M260" s="1"/>
      <c r="N260" s="1"/>
    </row>
    <row r="261" spans="1:14" x14ac:dyDescent="0.25">
      <c r="A261" s="2"/>
      <c r="B261" s="2"/>
      <c r="C261" s="2"/>
      <c r="D261" s="2"/>
      <c r="E261" s="1"/>
      <c r="F261" s="1"/>
      <c r="G261" s="1"/>
      <c r="H261" s="1"/>
      <c r="I261" s="1"/>
      <c r="J261" s="1"/>
      <c r="K261" s="1"/>
      <c r="L261" s="1"/>
      <c r="M261" s="1"/>
      <c r="N261" s="1"/>
    </row>
    <row r="262" spans="1:14" x14ac:dyDescent="0.25">
      <c r="A262" s="2"/>
      <c r="B262" s="2"/>
      <c r="C262" s="2"/>
      <c r="D262" s="2"/>
      <c r="E262" s="1"/>
      <c r="F262" s="1"/>
      <c r="G262" s="1"/>
      <c r="H262" s="1"/>
      <c r="I262" s="1"/>
      <c r="J262" s="1"/>
      <c r="K262" s="1"/>
      <c r="L262" s="1"/>
      <c r="M262" s="1"/>
      <c r="N262" s="1"/>
    </row>
    <row r="263" spans="1:14" x14ac:dyDescent="0.25">
      <c r="A263" s="2"/>
      <c r="B263" s="2"/>
      <c r="C263" s="2"/>
      <c r="D263" s="2"/>
      <c r="E263" s="1"/>
      <c r="F263" s="1"/>
      <c r="G263" s="1"/>
      <c r="H263" s="1"/>
      <c r="I263" s="1"/>
      <c r="J263" s="1"/>
      <c r="K263" s="1"/>
      <c r="L263" s="1"/>
      <c r="M263" s="1"/>
      <c r="N263" s="1"/>
    </row>
    <row r="264" spans="1:14" x14ac:dyDescent="0.25">
      <c r="A264" s="2"/>
      <c r="B264" s="2"/>
      <c r="C264" s="2"/>
      <c r="D264" s="2"/>
      <c r="E264" s="1"/>
      <c r="F264" s="1"/>
      <c r="G264" s="1"/>
      <c r="H264" s="1"/>
      <c r="I264" s="1"/>
      <c r="J264" s="1"/>
      <c r="K264" s="1"/>
      <c r="L264" s="1"/>
      <c r="M264" s="1"/>
      <c r="N264" s="1"/>
    </row>
    <row r="265" spans="1:14" x14ac:dyDescent="0.25">
      <c r="A265" s="2"/>
      <c r="B265" s="2"/>
      <c r="C265" s="2"/>
      <c r="D265" s="2"/>
      <c r="E265" s="1"/>
      <c r="F265" s="1"/>
      <c r="G265" s="1"/>
      <c r="H265" s="1"/>
      <c r="I265" s="1"/>
      <c r="J265" s="1"/>
      <c r="K265" s="1"/>
      <c r="L265" s="1"/>
      <c r="M265" s="1"/>
      <c r="N265" s="1"/>
    </row>
    <row r="266" spans="1:14" x14ac:dyDescent="0.25">
      <c r="A266" s="2"/>
      <c r="B266" s="2"/>
      <c r="C266" s="2"/>
      <c r="D266" s="2"/>
      <c r="E266" s="1"/>
      <c r="F266" s="1"/>
      <c r="G266" s="1"/>
      <c r="H266" s="1"/>
      <c r="I266" s="1"/>
      <c r="J266" s="1"/>
      <c r="K266" s="1"/>
      <c r="L266" s="1"/>
      <c r="M266" s="1"/>
      <c r="N266" s="1"/>
    </row>
    <row r="267" spans="1:14" x14ac:dyDescent="0.25">
      <c r="A267" s="2"/>
      <c r="B267" s="2"/>
      <c r="C267" s="2"/>
      <c r="D267" s="2"/>
      <c r="E267" s="1"/>
      <c r="F267" s="1"/>
      <c r="G267" s="1"/>
      <c r="H267" s="1"/>
      <c r="I267" s="1"/>
      <c r="J267" s="1"/>
      <c r="K267" s="1"/>
      <c r="L267" s="1"/>
      <c r="M267" s="1"/>
      <c r="N267" s="1"/>
    </row>
    <row r="268" spans="1:14" x14ac:dyDescent="0.25">
      <c r="A268" s="2"/>
      <c r="B268" s="2"/>
      <c r="C268" s="2"/>
      <c r="D268" s="2"/>
      <c r="E268" s="1"/>
      <c r="F268" s="1"/>
      <c r="G268" s="1"/>
      <c r="H268" s="1"/>
      <c r="I268" s="1"/>
      <c r="J268" s="1"/>
      <c r="K268" s="1"/>
      <c r="L268" s="1"/>
      <c r="M268" s="1"/>
      <c r="N268" s="1"/>
    </row>
    <row r="269" spans="1:14" x14ac:dyDescent="0.25">
      <c r="A269" s="2"/>
      <c r="B269" s="2"/>
      <c r="C269" s="2"/>
      <c r="D269" s="2"/>
      <c r="E269" s="1"/>
      <c r="F269" s="1"/>
      <c r="G269" s="1"/>
      <c r="H269" s="1"/>
      <c r="I269" s="1"/>
      <c r="J269" s="1"/>
      <c r="K269" s="1"/>
      <c r="L269" s="1"/>
      <c r="M269" s="1"/>
      <c r="N269" s="1"/>
    </row>
    <row r="270" spans="1:14" x14ac:dyDescent="0.25">
      <c r="A270" s="2"/>
      <c r="B270" s="2"/>
      <c r="C270" s="2"/>
      <c r="D270" s="2"/>
      <c r="E270" s="1"/>
      <c r="F270" s="1"/>
      <c r="G270" s="1"/>
      <c r="H270" s="1"/>
      <c r="I270" s="1"/>
      <c r="J270" s="1"/>
      <c r="K270" s="1"/>
      <c r="L270" s="1"/>
      <c r="M270" s="1"/>
      <c r="N270" s="1"/>
    </row>
    <row r="271" spans="1:14" x14ac:dyDescent="0.25">
      <c r="A271" s="2"/>
      <c r="B271" s="2"/>
      <c r="C271" s="2"/>
      <c r="D271" s="2"/>
      <c r="E271" s="1"/>
      <c r="F271" s="1"/>
      <c r="G271" s="1"/>
      <c r="H271" s="1"/>
      <c r="I271" s="1"/>
      <c r="J271" s="1"/>
      <c r="K271" s="1"/>
      <c r="L271" s="1"/>
      <c r="M271" s="1"/>
      <c r="N271" s="1"/>
    </row>
    <row r="272" spans="1:14" x14ac:dyDescent="0.25">
      <c r="A272" s="2"/>
      <c r="B272" s="2"/>
      <c r="C272" s="2"/>
      <c r="D272" s="2"/>
      <c r="E272" s="1"/>
      <c r="F272" s="1"/>
      <c r="G272" s="1"/>
      <c r="H272" s="1"/>
      <c r="I272" s="1"/>
      <c r="J272" s="1"/>
      <c r="K272" s="1"/>
      <c r="L272" s="1"/>
      <c r="M272" s="1"/>
      <c r="N272" s="1"/>
    </row>
    <row r="273" spans="1:14" x14ac:dyDescent="0.25">
      <c r="A273" s="2"/>
      <c r="B273" s="2"/>
      <c r="C273" s="2"/>
      <c r="D273" s="2"/>
      <c r="E273" s="1"/>
      <c r="F273" s="1"/>
      <c r="G273" s="1"/>
      <c r="H273" s="1"/>
      <c r="I273" s="1"/>
      <c r="J273" s="1"/>
      <c r="K273" s="1"/>
      <c r="L273" s="1"/>
      <c r="M273" s="1"/>
      <c r="N273" s="1"/>
    </row>
    <row r="274" spans="1:14" x14ac:dyDescent="0.25">
      <c r="A274" s="2"/>
      <c r="B274" s="2"/>
      <c r="C274" s="2"/>
      <c r="D274" s="2"/>
      <c r="E274" s="1"/>
      <c r="F274" s="1"/>
      <c r="G274" s="1"/>
      <c r="H274" s="1"/>
      <c r="I274" s="1"/>
      <c r="J274" s="1"/>
      <c r="K274" s="1"/>
      <c r="L274" s="1"/>
      <c r="M274" s="1"/>
      <c r="N274" s="1"/>
    </row>
    <row r="275" spans="1:14" x14ac:dyDescent="0.25">
      <c r="A275" s="2"/>
      <c r="B275" s="2"/>
      <c r="C275" s="2"/>
      <c r="D275" s="2"/>
      <c r="E275" s="1"/>
      <c r="F275" s="1"/>
      <c r="G275" s="1"/>
      <c r="H275" s="1"/>
      <c r="I275" s="1"/>
      <c r="J275" s="1"/>
      <c r="K275" s="1"/>
      <c r="L275" s="1"/>
      <c r="M275" s="1"/>
      <c r="N275" s="1"/>
    </row>
    <row r="276" spans="1:14" x14ac:dyDescent="0.25">
      <c r="A276" s="2"/>
      <c r="B276" s="2"/>
      <c r="C276" s="2"/>
      <c r="D276" s="2"/>
      <c r="E276" s="1"/>
      <c r="F276" s="1"/>
      <c r="G276" s="1"/>
      <c r="H276" s="1"/>
      <c r="I276" s="1"/>
      <c r="J276" s="1"/>
      <c r="K276" s="1"/>
      <c r="L276" s="1"/>
      <c r="M276" s="1"/>
      <c r="N276" s="1"/>
    </row>
    <row r="277" spans="1:14" x14ac:dyDescent="0.25">
      <c r="A277" s="2"/>
      <c r="B277" s="2"/>
      <c r="C277" s="2"/>
      <c r="D277" s="2"/>
      <c r="E277" s="1"/>
      <c r="F277" s="1"/>
      <c r="G277" s="1"/>
      <c r="H277" s="1"/>
      <c r="I277" s="1"/>
      <c r="J277" s="1"/>
      <c r="K277" s="1"/>
      <c r="L277" s="1"/>
      <c r="M277" s="1"/>
      <c r="N277" s="1"/>
    </row>
    <row r="278" spans="1:14" x14ac:dyDescent="0.25">
      <c r="A278" s="2"/>
      <c r="B278" s="2"/>
      <c r="C278" s="2"/>
      <c r="D278" s="2"/>
      <c r="E278" s="1"/>
      <c r="F278" s="1"/>
      <c r="G278" s="1"/>
      <c r="H278" s="1"/>
      <c r="I278" s="1"/>
      <c r="J278" s="1"/>
      <c r="K278" s="1"/>
      <c r="L278" s="1"/>
      <c r="M278" s="1"/>
      <c r="N278" s="1"/>
    </row>
    <row r="279" spans="1:14" x14ac:dyDescent="0.25">
      <c r="A279" s="2"/>
      <c r="B279" s="2"/>
      <c r="C279" s="2"/>
      <c r="D279" s="2"/>
      <c r="E279" s="1"/>
      <c r="F279" s="1"/>
      <c r="G279" s="1"/>
      <c r="H279" s="1"/>
      <c r="I279" s="1"/>
      <c r="J279" s="1"/>
      <c r="K279" s="1"/>
      <c r="L279" s="1"/>
      <c r="M279" s="1"/>
      <c r="N279" s="1"/>
    </row>
    <row r="280" spans="1:14" x14ac:dyDescent="0.25">
      <c r="A280" s="2"/>
      <c r="B280" s="2"/>
      <c r="C280" s="2"/>
      <c r="D280" s="2"/>
      <c r="E280" s="1"/>
      <c r="F280" s="1"/>
      <c r="G280" s="1"/>
      <c r="H280" s="1"/>
      <c r="I280" s="1"/>
      <c r="J280" s="1"/>
      <c r="K280" s="1"/>
      <c r="L280" s="1"/>
      <c r="M280" s="1"/>
      <c r="N280" s="1"/>
    </row>
    <row r="281" spans="1:14" x14ac:dyDescent="0.25">
      <c r="A281" s="2"/>
      <c r="B281" s="2"/>
      <c r="C281" s="2"/>
      <c r="D281" s="2"/>
      <c r="E281" s="1"/>
      <c r="F281" s="1"/>
      <c r="G281" s="1"/>
      <c r="H281" s="1"/>
      <c r="I281" s="1"/>
      <c r="J281" s="1"/>
      <c r="K281" s="1"/>
      <c r="L281" s="1"/>
      <c r="M281" s="1"/>
      <c r="N281" s="1"/>
    </row>
    <row r="282" spans="1:14" x14ac:dyDescent="0.25">
      <c r="A282" s="2"/>
      <c r="B282" s="2"/>
      <c r="C282" s="2"/>
      <c r="D282" s="2"/>
      <c r="E282" s="1"/>
      <c r="F282" s="1"/>
      <c r="G282" s="1"/>
      <c r="H282" s="1"/>
      <c r="I282" s="1"/>
      <c r="J282" s="1"/>
      <c r="K282" s="1"/>
      <c r="L282" s="1"/>
      <c r="M282" s="1"/>
      <c r="N282" s="1"/>
    </row>
    <row r="283" spans="1:14" x14ac:dyDescent="0.25">
      <c r="A283" s="2"/>
      <c r="B283" s="2"/>
      <c r="C283" s="2"/>
      <c r="D283" s="2"/>
      <c r="E283" s="1"/>
      <c r="F283" s="1"/>
      <c r="G283" s="1"/>
      <c r="H283" s="1"/>
      <c r="I283" s="1"/>
      <c r="J283" s="1"/>
      <c r="K283" s="1"/>
      <c r="L283" s="1"/>
      <c r="M283" s="1"/>
      <c r="N283" s="1"/>
    </row>
    <row r="284" spans="1:14" x14ac:dyDescent="0.25">
      <c r="A284" s="2"/>
      <c r="B284" s="2"/>
      <c r="C284" s="2"/>
      <c r="D284" s="2"/>
      <c r="E284" s="1"/>
      <c r="F284" s="1"/>
      <c r="G284" s="1"/>
      <c r="H284" s="1"/>
      <c r="I284" s="1"/>
      <c r="J284" s="1"/>
      <c r="K284" s="1"/>
      <c r="L284" s="1"/>
      <c r="M284" s="1"/>
      <c r="N284" s="1"/>
    </row>
    <row r="285" spans="1:14" x14ac:dyDescent="0.25">
      <c r="A285" s="2"/>
      <c r="B285" s="2"/>
      <c r="C285" s="2"/>
      <c r="D285" s="2"/>
      <c r="E285" s="1"/>
      <c r="F285" s="1"/>
      <c r="G285" s="1"/>
      <c r="H285" s="1"/>
      <c r="I285" s="1"/>
      <c r="J285" s="1"/>
      <c r="K285" s="1"/>
      <c r="L285" s="1"/>
      <c r="M285" s="1"/>
      <c r="N285" s="1"/>
    </row>
    <row r="286" spans="1:14" x14ac:dyDescent="0.25">
      <c r="A286" s="2"/>
      <c r="B286" s="2"/>
      <c r="C286" s="2"/>
      <c r="D286" s="2"/>
      <c r="E286" s="1"/>
      <c r="F286" s="1"/>
      <c r="G286" s="1"/>
      <c r="H286" s="1"/>
      <c r="I286" s="1"/>
      <c r="J286" s="1"/>
      <c r="K286" s="1"/>
      <c r="L286" s="1"/>
      <c r="M286" s="1"/>
      <c r="N286" s="1"/>
    </row>
    <row r="287" spans="1:14" x14ac:dyDescent="0.25">
      <c r="A287" s="2"/>
      <c r="B287" s="2"/>
      <c r="C287" s="2"/>
      <c r="D287" s="2"/>
      <c r="E287" s="1"/>
      <c r="F287" s="1"/>
      <c r="G287" s="1"/>
      <c r="H287" s="1"/>
      <c r="I287" s="1"/>
      <c r="J287" s="1"/>
      <c r="K287" s="1"/>
      <c r="L287" s="1"/>
      <c r="M287" s="1"/>
      <c r="N287" s="1"/>
    </row>
    <row r="288" spans="1:14" x14ac:dyDescent="0.25">
      <c r="A288" s="2"/>
      <c r="B288" s="2"/>
      <c r="C288" s="2"/>
      <c r="D288" s="2"/>
      <c r="E288" s="1"/>
      <c r="F288" s="1"/>
      <c r="G288" s="1"/>
      <c r="H288" s="1"/>
      <c r="I288" s="1"/>
      <c r="J288" s="1"/>
      <c r="K288" s="1"/>
      <c r="L288" s="1"/>
      <c r="M288" s="1"/>
      <c r="N288" s="1"/>
    </row>
    <row r="289" spans="1:14" x14ac:dyDescent="0.25">
      <c r="A289" s="2"/>
      <c r="B289" s="2"/>
      <c r="C289" s="2"/>
      <c r="D289" s="2"/>
      <c r="E289" s="1"/>
      <c r="F289" s="1"/>
      <c r="G289" s="1"/>
      <c r="H289" s="1"/>
      <c r="I289" s="1"/>
      <c r="J289" s="1"/>
      <c r="K289" s="1"/>
      <c r="L289" s="1"/>
      <c r="M289" s="1"/>
      <c r="N289" s="1"/>
    </row>
    <row r="290" spans="1:14" x14ac:dyDescent="0.25">
      <c r="A290" s="2"/>
      <c r="B290" s="2"/>
      <c r="C290" s="2"/>
      <c r="D290" s="2"/>
      <c r="E290" s="1"/>
      <c r="F290" s="1"/>
      <c r="G290" s="1"/>
      <c r="H290" s="1"/>
      <c r="I290" s="1"/>
      <c r="J290" s="1"/>
      <c r="K290" s="1"/>
      <c r="L290" s="1"/>
      <c r="M290" s="1"/>
      <c r="N290" s="1"/>
    </row>
    <row r="291" spans="1:14" x14ac:dyDescent="0.25">
      <c r="A291" s="2"/>
      <c r="B291" s="2"/>
      <c r="C291" s="2"/>
      <c r="D291" s="2"/>
      <c r="E291" s="1"/>
      <c r="F291" s="1"/>
      <c r="G291" s="1"/>
      <c r="H291" s="1"/>
      <c r="I291" s="1"/>
      <c r="J291" s="1"/>
      <c r="K291" s="1"/>
      <c r="L291" s="1"/>
      <c r="M291" s="1"/>
      <c r="N291" s="1"/>
    </row>
    <row r="292" spans="1:14" x14ac:dyDescent="0.25">
      <c r="A292" s="2"/>
      <c r="B292" s="2"/>
      <c r="C292" s="2"/>
      <c r="D292" s="2"/>
      <c r="E292" s="1"/>
      <c r="F292" s="1"/>
      <c r="G292" s="1"/>
      <c r="H292" s="1"/>
      <c r="I292" s="1"/>
      <c r="J292" s="1"/>
      <c r="K292" s="1"/>
      <c r="L292" s="1"/>
      <c r="M292" s="1"/>
      <c r="N292" s="1"/>
    </row>
    <row r="293" spans="1:14" x14ac:dyDescent="0.25">
      <c r="A293" s="2"/>
      <c r="B293" s="2"/>
      <c r="C293" s="2"/>
      <c r="D293" s="2"/>
      <c r="E293" s="1"/>
      <c r="F293" s="1"/>
      <c r="G293" s="1"/>
      <c r="H293" s="1"/>
      <c r="I293" s="1"/>
      <c r="J293" s="1"/>
      <c r="K293" s="1"/>
      <c r="L293" s="1"/>
      <c r="M293" s="1"/>
      <c r="N293" s="1"/>
    </row>
    <row r="294" spans="1:14" x14ac:dyDescent="0.25">
      <c r="A294" s="2"/>
      <c r="B294" s="2"/>
      <c r="C294" s="2"/>
      <c r="D294" s="2"/>
      <c r="E294" s="1"/>
      <c r="F294" s="1"/>
      <c r="G294" s="1"/>
      <c r="H294" s="1"/>
      <c r="I294" s="1"/>
      <c r="J294" s="1"/>
      <c r="K294" s="1"/>
      <c r="L294" s="1"/>
      <c r="M294" s="1"/>
      <c r="N294" s="1"/>
    </row>
    <row r="295" spans="1:14" x14ac:dyDescent="0.25">
      <c r="A295" s="2"/>
      <c r="B295" s="2"/>
      <c r="C295" s="2"/>
      <c r="D295" s="2"/>
      <c r="E295" s="1"/>
      <c r="F295" s="1"/>
      <c r="G295" s="1"/>
      <c r="H295" s="1"/>
      <c r="I295" s="1"/>
      <c r="J295" s="1"/>
      <c r="K295" s="1"/>
      <c r="L295" s="1"/>
      <c r="M295" s="1"/>
      <c r="N295" s="1"/>
    </row>
    <row r="296" spans="1:14" x14ac:dyDescent="0.25">
      <c r="A296" s="2"/>
      <c r="B296" s="2"/>
      <c r="C296" s="2"/>
      <c r="D296" s="2"/>
      <c r="E296" s="1"/>
      <c r="F296" s="1"/>
      <c r="G296" s="1"/>
      <c r="H296" s="1"/>
      <c r="I296" s="1"/>
      <c r="J296" s="1"/>
      <c r="K296" s="1"/>
      <c r="L296" s="1"/>
      <c r="M296" s="1"/>
      <c r="N296" s="1"/>
    </row>
    <row r="297" spans="1:14" x14ac:dyDescent="0.25">
      <c r="A297" s="2"/>
      <c r="B297" s="2"/>
      <c r="C297" s="2"/>
      <c r="D297" s="2"/>
      <c r="E297" s="1"/>
      <c r="F297" s="1"/>
      <c r="G297" s="1"/>
      <c r="H297" s="1"/>
      <c r="I297" s="1"/>
      <c r="J297" s="1"/>
      <c r="K297" s="1"/>
      <c r="L297" s="1"/>
      <c r="M297" s="1"/>
      <c r="N297" s="1"/>
    </row>
    <row r="298" spans="1:14" x14ac:dyDescent="0.25">
      <c r="A298" s="2"/>
      <c r="B298" s="2"/>
      <c r="C298" s="2"/>
      <c r="D298" s="2"/>
      <c r="E298" s="1"/>
      <c r="F298" s="1"/>
      <c r="G298" s="1"/>
      <c r="H298" s="1"/>
      <c r="I298" s="1"/>
      <c r="J298" s="1"/>
      <c r="K298" s="1"/>
      <c r="L298" s="1"/>
      <c r="M298" s="1"/>
      <c r="N298" s="1"/>
    </row>
    <row r="299" spans="1:14" x14ac:dyDescent="0.25">
      <c r="A299" s="2"/>
      <c r="B299" s="2"/>
      <c r="C299" s="2"/>
      <c r="D299" s="2"/>
      <c r="E299" s="1"/>
      <c r="F299" s="1"/>
      <c r="G299" s="1"/>
      <c r="H299" s="1"/>
      <c r="I299" s="1"/>
      <c r="J299" s="1"/>
      <c r="K299" s="1"/>
      <c r="L299" s="1"/>
      <c r="M299" s="1"/>
      <c r="N299" s="1"/>
    </row>
    <row r="300" spans="1:14" x14ac:dyDescent="0.25">
      <c r="A300" s="2"/>
      <c r="B300" s="2"/>
      <c r="C300" s="2"/>
      <c r="D300" s="2"/>
      <c r="E300" s="1"/>
      <c r="F300" s="1"/>
      <c r="G300" s="1"/>
      <c r="H300" s="1"/>
      <c r="I300" s="1"/>
      <c r="J300" s="1"/>
      <c r="K300" s="1"/>
      <c r="L300" s="1"/>
      <c r="M300" s="1"/>
      <c r="N300" s="1"/>
    </row>
    <row r="301" spans="1:14" x14ac:dyDescent="0.25">
      <c r="A301" s="2"/>
      <c r="B301" s="2"/>
      <c r="C301" s="2"/>
      <c r="D301" s="2"/>
      <c r="E301" s="1"/>
      <c r="F301" s="1"/>
      <c r="G301" s="1"/>
      <c r="H301" s="1"/>
      <c r="I301" s="1"/>
      <c r="J301" s="1"/>
      <c r="K301" s="1"/>
      <c r="L301" s="1"/>
      <c r="M301" s="1"/>
      <c r="N301" s="1"/>
    </row>
    <row r="302" spans="1:14" x14ac:dyDescent="0.25">
      <c r="A302" s="2"/>
      <c r="B302" s="2"/>
      <c r="C302" s="2"/>
      <c r="D302" s="2"/>
      <c r="E302" s="1"/>
      <c r="F302" s="1"/>
      <c r="G302" s="1"/>
      <c r="H302" s="1"/>
      <c r="I302" s="1"/>
      <c r="J302" s="1"/>
      <c r="K302" s="1"/>
      <c r="L302" s="1"/>
      <c r="M302" s="1"/>
      <c r="N302" s="1"/>
    </row>
    <row r="303" spans="1:14" x14ac:dyDescent="0.25">
      <c r="A303" s="2"/>
      <c r="B303" s="2"/>
      <c r="C303" s="2"/>
      <c r="D303" s="2"/>
      <c r="E303" s="1"/>
      <c r="F303" s="1"/>
      <c r="G303" s="1"/>
      <c r="H303" s="1"/>
      <c r="I303" s="1"/>
      <c r="J303" s="1"/>
      <c r="K303" s="1"/>
      <c r="L303" s="1"/>
      <c r="M303" s="1"/>
      <c r="N303" s="1"/>
    </row>
    <row r="304" spans="1:14" x14ac:dyDescent="0.25">
      <c r="A304" s="2"/>
      <c r="B304" s="2"/>
      <c r="C304" s="2"/>
      <c r="D304" s="2"/>
      <c r="E304" s="1"/>
      <c r="F304" s="1"/>
      <c r="G304" s="1"/>
      <c r="H304" s="1"/>
      <c r="I304" s="1"/>
      <c r="J304" s="1"/>
      <c r="K304" s="1"/>
      <c r="L304" s="1"/>
      <c r="M304" s="1"/>
      <c r="N304" s="1"/>
    </row>
    <row r="305" spans="1:14" x14ac:dyDescent="0.25">
      <c r="A305" s="2"/>
      <c r="B305" s="2"/>
      <c r="C305" s="2"/>
      <c r="D305" s="2"/>
      <c r="E305" s="1"/>
      <c r="F305" s="1"/>
      <c r="G305" s="1"/>
      <c r="H305" s="1"/>
      <c r="I305" s="1"/>
      <c r="J305" s="1"/>
      <c r="K305" s="1"/>
      <c r="L305" s="1"/>
      <c r="M305" s="1"/>
      <c r="N305" s="1"/>
    </row>
    <row r="306" spans="1:14" x14ac:dyDescent="0.25">
      <c r="A306" s="2"/>
      <c r="B306" s="2"/>
      <c r="C306" s="2"/>
      <c r="D306" s="2"/>
      <c r="E306" s="1"/>
      <c r="F306" s="1"/>
      <c r="G306" s="1"/>
      <c r="H306" s="1"/>
      <c r="I306" s="1"/>
      <c r="J306" s="1"/>
      <c r="K306" s="1"/>
      <c r="L306" s="1"/>
      <c r="M306" s="1"/>
      <c r="N306" s="1"/>
    </row>
    <row r="307" spans="1:14" x14ac:dyDescent="0.25">
      <c r="A307" s="2"/>
      <c r="B307" s="2"/>
      <c r="C307" s="2"/>
      <c r="D307" s="2"/>
      <c r="E307" s="1"/>
      <c r="F307" s="1"/>
      <c r="G307" s="1"/>
      <c r="H307" s="1"/>
      <c r="I307" s="1"/>
      <c r="J307" s="1"/>
      <c r="K307" s="1"/>
      <c r="L307" s="1"/>
      <c r="M307" s="1"/>
      <c r="N307" s="1"/>
    </row>
    <row r="308" spans="1:14" x14ac:dyDescent="0.25">
      <c r="A308" s="2"/>
      <c r="B308" s="2"/>
      <c r="C308" s="2"/>
      <c r="D308" s="2"/>
      <c r="E308" s="1"/>
      <c r="F308" s="1"/>
      <c r="G308" s="1"/>
      <c r="H308" s="1"/>
      <c r="I308" s="1"/>
      <c r="J308" s="1"/>
      <c r="K308" s="1"/>
      <c r="L308" s="1"/>
      <c r="M308" s="1"/>
      <c r="N308" s="1"/>
    </row>
    <row r="309" spans="1:14" x14ac:dyDescent="0.25">
      <c r="A309" s="2"/>
      <c r="B309" s="2"/>
      <c r="C309" s="2"/>
      <c r="D309" s="2"/>
      <c r="E309" s="1"/>
      <c r="F309" s="1"/>
      <c r="G309" s="1"/>
      <c r="H309" s="1"/>
      <c r="I309" s="1"/>
      <c r="J309" s="1"/>
      <c r="K309" s="1"/>
      <c r="L309" s="1"/>
      <c r="M309" s="1"/>
      <c r="N309" s="1"/>
    </row>
    <row r="310" spans="1:14" x14ac:dyDescent="0.25">
      <c r="A310" s="2"/>
      <c r="B310" s="2"/>
      <c r="C310" s="2"/>
      <c r="D310" s="2"/>
      <c r="E310" s="1"/>
      <c r="F310" s="1"/>
      <c r="G310" s="1"/>
      <c r="H310" s="1"/>
      <c r="I310" s="1"/>
      <c r="J310" s="1"/>
      <c r="K310" s="1"/>
      <c r="L310" s="1"/>
      <c r="M310" s="1"/>
      <c r="N310" s="1"/>
    </row>
    <row r="311" spans="1:14" x14ac:dyDescent="0.25">
      <c r="A311" s="2"/>
      <c r="B311" s="2"/>
      <c r="C311" s="2"/>
      <c r="D311" s="2"/>
      <c r="E311" s="1"/>
      <c r="F311" s="1"/>
      <c r="G311" s="1"/>
      <c r="H311" s="1"/>
      <c r="I311" s="1"/>
      <c r="J311" s="1"/>
      <c r="K311" s="1"/>
      <c r="L311" s="1"/>
      <c r="M311" s="1"/>
      <c r="N311" s="1"/>
    </row>
    <row r="312" spans="1:14" x14ac:dyDescent="0.25">
      <c r="A312" s="2"/>
      <c r="B312" s="2"/>
      <c r="C312" s="2"/>
      <c r="D312" s="2"/>
      <c r="E312" s="1"/>
      <c r="F312" s="1"/>
      <c r="G312" s="1"/>
      <c r="H312" s="1"/>
      <c r="I312" s="1"/>
      <c r="J312" s="1"/>
      <c r="K312" s="1"/>
      <c r="L312" s="1"/>
      <c r="M312" s="1"/>
      <c r="N312" s="1"/>
    </row>
    <row r="313" spans="1:14" x14ac:dyDescent="0.25">
      <c r="A313" s="2"/>
      <c r="B313" s="2"/>
      <c r="C313" s="2"/>
      <c r="D313" s="2"/>
      <c r="E313" s="1"/>
      <c r="F313" s="1"/>
      <c r="G313" s="1"/>
      <c r="H313" s="1"/>
      <c r="I313" s="1"/>
      <c r="J313" s="1"/>
      <c r="K313" s="1"/>
      <c r="L313" s="1"/>
      <c r="M313" s="1"/>
      <c r="N313" s="1"/>
    </row>
    <row r="314" spans="1:14" x14ac:dyDescent="0.25">
      <c r="A314" s="2"/>
      <c r="B314" s="2"/>
      <c r="C314" s="2"/>
      <c r="D314" s="2"/>
      <c r="E314" s="1"/>
      <c r="F314" s="1"/>
      <c r="G314" s="1"/>
      <c r="H314" s="1"/>
      <c r="I314" s="1"/>
      <c r="J314" s="1"/>
      <c r="K314" s="1"/>
      <c r="L314" s="1"/>
      <c r="M314" s="1"/>
      <c r="N314" s="1"/>
    </row>
    <row r="315" spans="1:14" x14ac:dyDescent="0.25">
      <c r="A315" s="2"/>
      <c r="B315" s="2"/>
      <c r="C315" s="2"/>
      <c r="D315" s="2"/>
      <c r="E315" s="1"/>
      <c r="F315" s="1"/>
      <c r="G315" s="1"/>
      <c r="H315" s="1"/>
      <c r="I315" s="1"/>
      <c r="J315" s="1"/>
      <c r="K315" s="1"/>
      <c r="L315" s="1"/>
      <c r="M315" s="1"/>
      <c r="N315" s="1"/>
    </row>
    <row r="316" spans="1:14" x14ac:dyDescent="0.25">
      <c r="A316" s="2"/>
      <c r="B316" s="2"/>
      <c r="C316" s="2"/>
      <c r="D316" s="2"/>
      <c r="E316" s="1"/>
      <c r="F316" s="1"/>
      <c r="G316" s="1"/>
      <c r="H316" s="1"/>
      <c r="I316" s="1"/>
      <c r="J316" s="1"/>
      <c r="K316" s="1"/>
      <c r="L316" s="1"/>
      <c r="M316" s="1"/>
      <c r="N316" s="1"/>
    </row>
    <row r="317" spans="1:14" x14ac:dyDescent="0.25">
      <c r="A317" s="2"/>
      <c r="B317" s="2"/>
      <c r="C317" s="2"/>
      <c r="D317" s="2"/>
      <c r="E317" s="1"/>
      <c r="F317" s="1"/>
      <c r="G317" s="1"/>
      <c r="H317" s="1"/>
      <c r="I317" s="1"/>
      <c r="J317" s="1"/>
      <c r="K317" s="1"/>
      <c r="L317" s="1"/>
      <c r="M317" s="1"/>
      <c r="N317" s="1"/>
    </row>
    <row r="318" spans="1:14" x14ac:dyDescent="0.25">
      <c r="A318" s="2"/>
      <c r="B318" s="2"/>
      <c r="C318" s="2"/>
      <c r="D318" s="2"/>
      <c r="E318" s="1"/>
      <c r="F318" s="1"/>
      <c r="G318" s="1"/>
      <c r="H318" s="1"/>
      <c r="I318" s="1"/>
      <c r="J318" s="1"/>
      <c r="K318" s="1"/>
      <c r="L318" s="1"/>
      <c r="M318" s="1"/>
      <c r="N318" s="1"/>
    </row>
    <row r="319" spans="1:14" x14ac:dyDescent="0.25">
      <c r="A319" s="2"/>
      <c r="B319" s="2"/>
      <c r="C319" s="2"/>
      <c r="D319" s="2"/>
      <c r="E319" s="1"/>
      <c r="F319" s="1"/>
      <c r="G319" s="1"/>
      <c r="H319" s="1"/>
      <c r="I319" s="1"/>
      <c r="J319" s="1"/>
      <c r="K319" s="1"/>
      <c r="L319" s="1"/>
      <c r="M319" s="1"/>
      <c r="N319" s="1"/>
    </row>
    <row r="320" spans="1:14" x14ac:dyDescent="0.25">
      <c r="A320" s="2"/>
      <c r="B320" s="2"/>
      <c r="C320" s="2"/>
      <c r="D320" s="2"/>
      <c r="E320" s="1"/>
      <c r="F320" s="1"/>
      <c r="G320" s="1"/>
      <c r="H320" s="1"/>
      <c r="I320" s="1"/>
      <c r="J320" s="1"/>
      <c r="K320" s="1"/>
      <c r="L320" s="1"/>
      <c r="M320" s="1"/>
      <c r="N320" s="1"/>
    </row>
    <row r="321" spans="1:14" x14ac:dyDescent="0.25">
      <c r="A321" s="2"/>
      <c r="B321" s="2"/>
      <c r="C321" s="2"/>
      <c r="D321" s="2"/>
      <c r="E321" s="1"/>
      <c r="F321" s="1"/>
      <c r="G321" s="1"/>
      <c r="H321" s="1"/>
      <c r="I321" s="1"/>
      <c r="J321" s="1"/>
      <c r="K321" s="1"/>
      <c r="L321" s="1"/>
      <c r="M321" s="1"/>
      <c r="N321" s="1"/>
    </row>
    <row r="322" spans="1:14" x14ac:dyDescent="0.25">
      <c r="A322" s="2"/>
      <c r="B322" s="2"/>
      <c r="C322" s="2"/>
      <c r="D322" s="2"/>
      <c r="E322" s="1"/>
      <c r="F322" s="1"/>
      <c r="G322" s="1"/>
      <c r="H322" s="1"/>
      <c r="I322" s="1"/>
      <c r="J322" s="1"/>
      <c r="K322" s="1"/>
      <c r="L322" s="1"/>
      <c r="M322" s="1"/>
      <c r="N322" s="1"/>
    </row>
    <row r="323" spans="1:14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</row>
    <row r="324" spans="1:14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</row>
    <row r="325" spans="1:14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</row>
  </sheetData>
  <mergeCells count="78">
    <mergeCell ref="C4:D4"/>
    <mergeCell ref="B104:C104"/>
    <mergeCell ref="B100:C100"/>
    <mergeCell ref="B101:C101"/>
    <mergeCell ref="B102:C102"/>
    <mergeCell ref="B103:C103"/>
    <mergeCell ref="A28:D28"/>
    <mergeCell ref="A35:D35"/>
    <mergeCell ref="A90:D90"/>
    <mergeCell ref="A99:D99"/>
    <mergeCell ref="A98:B98"/>
    <mergeCell ref="A68:D68"/>
    <mergeCell ref="B25:C25"/>
    <mergeCell ref="A26:D26"/>
    <mergeCell ref="A69:D69"/>
    <mergeCell ref="A71:D71"/>
    <mergeCell ref="A1:D1"/>
    <mergeCell ref="A2:D2"/>
    <mergeCell ref="A3:D3"/>
    <mergeCell ref="A16:D16"/>
    <mergeCell ref="B10:C10"/>
    <mergeCell ref="B8:C8"/>
    <mergeCell ref="A6:D6"/>
    <mergeCell ref="B7:C7"/>
    <mergeCell ref="B9:C9"/>
    <mergeCell ref="A15:D15"/>
    <mergeCell ref="A13:D13"/>
    <mergeCell ref="B11:C11"/>
    <mergeCell ref="B12:C12"/>
    <mergeCell ref="A14:D14"/>
    <mergeCell ref="A5:D5"/>
    <mergeCell ref="A4:B4"/>
    <mergeCell ref="A51:D51"/>
    <mergeCell ref="A52:D52"/>
    <mergeCell ref="A66:B66"/>
    <mergeCell ref="A39:D39"/>
    <mergeCell ref="A50:D50"/>
    <mergeCell ref="A54:D54"/>
    <mergeCell ref="A53:D53"/>
    <mergeCell ref="A27:D27"/>
    <mergeCell ref="A34:B34"/>
    <mergeCell ref="A36:D36"/>
    <mergeCell ref="A37:D37"/>
    <mergeCell ref="A49:B49"/>
    <mergeCell ref="A38:D38"/>
    <mergeCell ref="B74:C74"/>
    <mergeCell ref="A70:D70"/>
    <mergeCell ref="B75:C75"/>
    <mergeCell ref="A76:C76"/>
    <mergeCell ref="A67:D67"/>
    <mergeCell ref="B73:C73"/>
    <mergeCell ref="B72:C72"/>
    <mergeCell ref="A85:B85"/>
    <mergeCell ref="A77:D77"/>
    <mergeCell ref="A86:D86"/>
    <mergeCell ref="A88:D88"/>
    <mergeCell ref="A89:D89"/>
    <mergeCell ref="A132:C132"/>
    <mergeCell ref="B126:C126"/>
    <mergeCell ref="B127:C127"/>
    <mergeCell ref="B128:C128"/>
    <mergeCell ref="B129:C129"/>
    <mergeCell ref="A130:C130"/>
    <mergeCell ref="B131:C131"/>
    <mergeCell ref="B125:C125"/>
    <mergeCell ref="B105:C105"/>
    <mergeCell ref="A107:D107"/>
    <mergeCell ref="A121:D121"/>
    <mergeCell ref="A122:D122"/>
    <mergeCell ref="A124:D124"/>
    <mergeCell ref="B109:D109"/>
    <mergeCell ref="A113:B113"/>
    <mergeCell ref="A118:B118"/>
    <mergeCell ref="A119:C119"/>
    <mergeCell ref="A120:D120"/>
    <mergeCell ref="A123:D123"/>
    <mergeCell ref="A106:D106"/>
    <mergeCell ref="A108:D108"/>
  </mergeCells>
  <printOptions horizontalCentered="1"/>
  <pageMargins left="0.43307086614173229" right="0.43307086614173229" top="0.9055118110236221" bottom="0.70866141732283472" header="0.31496062992125984" footer="0.31496062992125984"/>
  <pageSetup paperSize="9" scale="83" fitToHeight="0" orientation="portrait" r:id="rId1"/>
  <headerFooter alignWithMargins="0"/>
  <rowBreaks count="2" manualBreakCount="2">
    <brk id="50" max="16383" man="1"/>
    <brk id="98" max="16383" man="1"/>
  </rowBreaks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25"/>
  <sheetViews>
    <sheetView topLeftCell="A52" zoomScaleNormal="100" zoomScaleSheetLayoutView="100" workbookViewId="0">
      <selection activeCell="A52" sqref="A1:XFD1048576"/>
    </sheetView>
  </sheetViews>
  <sheetFormatPr defaultColWidth="9.140625" defaultRowHeight="15" x14ac:dyDescent="0.25"/>
  <cols>
    <col min="1" max="1" width="15.28515625" style="48" customWidth="1"/>
    <col min="2" max="2" width="56.42578125" style="48" customWidth="1"/>
    <col min="3" max="3" width="13.28515625" style="48" customWidth="1"/>
    <col min="4" max="4" width="26.85546875" style="48" customWidth="1"/>
    <col min="5" max="5" width="43.5703125" style="48" bestFit="1" customWidth="1"/>
    <col min="6" max="6" width="25.85546875" style="48" bestFit="1" customWidth="1"/>
    <col min="7" max="7" width="112.42578125" style="48" customWidth="1"/>
    <col min="8" max="8" width="9.140625" style="48"/>
    <col min="9" max="9" width="16.140625" style="48" bestFit="1" customWidth="1"/>
    <col min="10" max="16384" width="9.140625" style="48"/>
  </cols>
  <sheetData>
    <row r="1" spans="1:14" ht="15" customHeight="1" x14ac:dyDescent="0.25">
      <c r="A1" s="620" t="s">
        <v>586</v>
      </c>
      <c r="B1" s="620"/>
      <c r="C1" s="620"/>
      <c r="D1" s="620"/>
      <c r="E1" s="28"/>
      <c r="F1" s="40"/>
      <c r="G1" s="40"/>
      <c r="H1" s="40"/>
      <c r="I1" s="40"/>
      <c r="J1" s="40"/>
      <c r="K1" s="40"/>
      <c r="L1" s="40"/>
      <c r="M1" s="40"/>
      <c r="N1" s="40"/>
    </row>
    <row r="2" spans="1:14" ht="15" customHeight="1" thickBot="1" x14ac:dyDescent="0.3">
      <c r="A2" s="620" t="s">
        <v>136</v>
      </c>
      <c r="B2" s="620"/>
      <c r="C2" s="620"/>
      <c r="D2" s="620"/>
      <c r="E2" s="40"/>
      <c r="F2" s="40"/>
      <c r="G2" s="40"/>
      <c r="H2" s="40"/>
      <c r="I2" s="40"/>
      <c r="J2" s="40"/>
      <c r="K2" s="40"/>
      <c r="L2" s="40"/>
      <c r="M2" s="40"/>
      <c r="N2" s="40"/>
    </row>
    <row r="3" spans="1:14" ht="21.75" customHeight="1" x14ac:dyDescent="0.25">
      <c r="A3" s="621" t="s">
        <v>200</v>
      </c>
      <c r="B3" s="622"/>
      <c r="C3" s="622"/>
      <c r="D3" s="623"/>
      <c r="E3" s="40"/>
      <c r="F3" s="40"/>
      <c r="G3" s="40"/>
      <c r="H3" s="40"/>
      <c r="I3" s="40"/>
      <c r="J3" s="40"/>
      <c r="K3" s="40"/>
      <c r="L3" s="40"/>
      <c r="M3" s="40"/>
      <c r="N3" s="40"/>
    </row>
    <row r="4" spans="1:14" x14ac:dyDescent="0.25">
      <c r="A4" s="624" t="s">
        <v>365</v>
      </c>
      <c r="B4" s="625"/>
      <c r="C4" s="626" t="s">
        <v>366</v>
      </c>
      <c r="D4" s="625"/>
      <c r="E4" s="40"/>
      <c r="F4" s="40"/>
      <c r="G4" s="40"/>
      <c r="H4" s="40"/>
      <c r="I4" s="40"/>
      <c r="J4" s="40"/>
      <c r="K4" s="40"/>
      <c r="L4" s="40"/>
      <c r="M4" s="40"/>
      <c r="N4" s="40"/>
    </row>
    <row r="5" spans="1:14" s="337" customFormat="1" x14ac:dyDescent="0.25">
      <c r="A5" s="618" t="s">
        <v>316</v>
      </c>
      <c r="B5" s="590"/>
      <c r="C5" s="590"/>
      <c r="D5" s="619"/>
      <c r="E5" s="255"/>
      <c r="F5" s="255"/>
      <c r="G5" s="255"/>
      <c r="H5" s="255"/>
      <c r="I5" s="255"/>
      <c r="J5" s="255"/>
      <c r="K5" s="255"/>
      <c r="L5" s="255"/>
      <c r="M5" s="255"/>
      <c r="N5" s="255"/>
    </row>
    <row r="6" spans="1:14" s="176" customFormat="1" ht="15.75" x14ac:dyDescent="0.25">
      <c r="A6" s="606" t="s">
        <v>317</v>
      </c>
      <c r="B6" s="607"/>
      <c r="C6" s="607"/>
      <c r="D6" s="608"/>
      <c r="E6" s="177"/>
      <c r="F6" s="177"/>
      <c r="G6" s="177"/>
      <c r="H6" s="177"/>
      <c r="I6" s="177"/>
      <c r="J6" s="177"/>
      <c r="K6" s="177"/>
      <c r="L6" s="177"/>
      <c r="M6" s="177"/>
      <c r="N6" s="177"/>
    </row>
    <row r="7" spans="1:14" s="176" customFormat="1" x14ac:dyDescent="0.25">
      <c r="A7" s="231">
        <v>1</v>
      </c>
      <c r="B7" s="609" t="s">
        <v>318</v>
      </c>
      <c r="C7" s="609"/>
      <c r="D7" s="251" t="s">
        <v>334</v>
      </c>
      <c r="E7" s="177"/>
      <c r="F7" s="177"/>
      <c r="G7" s="177"/>
      <c r="H7" s="177"/>
      <c r="I7" s="177"/>
      <c r="J7" s="177"/>
      <c r="K7" s="177"/>
      <c r="L7" s="177"/>
      <c r="M7" s="177"/>
      <c r="N7" s="177"/>
    </row>
    <row r="8" spans="1:14" s="176" customFormat="1" x14ac:dyDescent="0.25">
      <c r="A8" s="231">
        <v>2</v>
      </c>
      <c r="B8" s="609" t="s">
        <v>320</v>
      </c>
      <c r="C8" s="609"/>
      <c r="D8" s="229" t="s">
        <v>336</v>
      </c>
      <c r="E8" s="177"/>
      <c r="F8" s="177"/>
      <c r="G8" s="177"/>
      <c r="H8" s="177"/>
      <c r="I8" s="177"/>
      <c r="J8" s="177"/>
      <c r="K8" s="177"/>
      <c r="L8" s="177"/>
      <c r="M8" s="177"/>
      <c r="N8" s="177"/>
    </row>
    <row r="9" spans="1:14" s="176" customFormat="1" x14ac:dyDescent="0.25">
      <c r="A9" s="231">
        <v>3</v>
      </c>
      <c r="B9" s="610" t="s">
        <v>18</v>
      </c>
      <c r="C9" s="610"/>
      <c r="D9" s="252">
        <v>0</v>
      </c>
      <c r="E9" s="177"/>
      <c r="F9" s="177"/>
      <c r="G9" s="177"/>
      <c r="H9" s="177"/>
      <c r="I9" s="177"/>
      <c r="J9" s="177"/>
      <c r="K9" s="177"/>
      <c r="L9" s="177"/>
      <c r="M9" s="177"/>
      <c r="N9" s="177"/>
    </row>
    <row r="10" spans="1:14" s="176" customFormat="1" x14ac:dyDescent="0.25">
      <c r="A10" s="231">
        <v>4</v>
      </c>
      <c r="B10" s="610" t="s">
        <v>322</v>
      </c>
      <c r="C10" s="610"/>
      <c r="D10" s="229" t="s">
        <v>335</v>
      </c>
      <c r="E10" s="177"/>
      <c r="F10" s="177"/>
      <c r="G10" s="177"/>
      <c r="H10" s="177"/>
      <c r="I10" s="177"/>
      <c r="J10" s="177"/>
      <c r="K10" s="177"/>
      <c r="L10" s="177"/>
      <c r="M10" s="177"/>
      <c r="N10" s="177"/>
    </row>
    <row r="11" spans="1:14" s="176" customFormat="1" x14ac:dyDescent="0.25">
      <c r="A11" s="231">
        <v>5</v>
      </c>
      <c r="B11" s="611" t="s">
        <v>323</v>
      </c>
      <c r="C11" s="611"/>
      <c r="D11" s="269" t="s">
        <v>393</v>
      </c>
      <c r="E11" s="177"/>
      <c r="F11" s="177"/>
      <c r="G11" s="177"/>
      <c r="H11" s="177"/>
      <c r="I11" s="177"/>
      <c r="J11" s="177"/>
      <c r="K11" s="177"/>
      <c r="L11" s="177"/>
      <c r="M11" s="177"/>
      <c r="N11" s="177"/>
    </row>
    <row r="12" spans="1:14" s="176" customFormat="1" x14ac:dyDescent="0.25">
      <c r="A12" s="231">
        <v>6</v>
      </c>
      <c r="B12" s="566" t="s">
        <v>324</v>
      </c>
      <c r="C12" s="566"/>
      <c r="D12" s="294">
        <v>44927</v>
      </c>
      <c r="E12" s="177"/>
      <c r="F12" s="177"/>
      <c r="G12" s="177"/>
      <c r="H12" s="177"/>
      <c r="I12" s="177"/>
      <c r="J12" s="177"/>
      <c r="K12" s="177"/>
      <c r="L12" s="177"/>
      <c r="M12" s="177"/>
      <c r="N12" s="177"/>
    </row>
    <row r="13" spans="1:14" s="176" customFormat="1" x14ac:dyDescent="0.25">
      <c r="A13" s="612"/>
      <c r="B13" s="613"/>
      <c r="C13" s="613"/>
      <c r="D13" s="614"/>
      <c r="E13" s="177"/>
      <c r="F13" s="177"/>
      <c r="G13" s="177"/>
      <c r="H13" s="177"/>
      <c r="I13" s="177"/>
      <c r="J13" s="177"/>
      <c r="K13" s="177"/>
      <c r="L13" s="177"/>
      <c r="M13" s="177"/>
      <c r="N13" s="177"/>
    </row>
    <row r="14" spans="1:14" s="176" customFormat="1" x14ac:dyDescent="0.25">
      <c r="A14" s="556" t="s">
        <v>325</v>
      </c>
      <c r="B14" s="557"/>
      <c r="C14" s="557"/>
      <c r="D14" s="558"/>
      <c r="E14" s="177"/>
      <c r="F14" s="177"/>
      <c r="G14" s="177"/>
      <c r="H14" s="177"/>
      <c r="I14" s="177"/>
      <c r="J14" s="177"/>
      <c r="K14" s="177"/>
      <c r="L14" s="177"/>
      <c r="M14" s="177"/>
      <c r="N14" s="177"/>
    </row>
    <row r="15" spans="1:14" s="176" customFormat="1" x14ac:dyDescent="0.25">
      <c r="A15" s="556" t="s">
        <v>326</v>
      </c>
      <c r="B15" s="557"/>
      <c r="C15" s="557"/>
      <c r="D15" s="558"/>
      <c r="E15" s="177"/>
      <c r="F15" s="177"/>
      <c r="G15" s="177"/>
      <c r="H15" s="177"/>
      <c r="I15" s="177"/>
      <c r="J15" s="177"/>
      <c r="K15" s="177"/>
      <c r="L15" s="177"/>
      <c r="M15" s="177"/>
      <c r="N15" s="177"/>
    </row>
    <row r="16" spans="1:14" s="176" customFormat="1" x14ac:dyDescent="0.25">
      <c r="A16" s="615"/>
      <c r="B16" s="616"/>
      <c r="C16" s="616"/>
      <c r="D16" s="617"/>
      <c r="E16" s="177"/>
      <c r="F16" s="177"/>
      <c r="G16" s="177"/>
      <c r="H16" s="177"/>
      <c r="I16" s="177"/>
      <c r="J16" s="177"/>
      <c r="K16" s="177"/>
      <c r="L16" s="177"/>
      <c r="M16" s="177"/>
      <c r="N16" s="177"/>
    </row>
    <row r="17" spans="1:14" x14ac:dyDescent="0.25">
      <c r="A17" s="221" t="s">
        <v>31</v>
      </c>
      <c r="B17" s="226" t="s">
        <v>24</v>
      </c>
      <c r="C17" s="220" t="s">
        <v>4</v>
      </c>
      <c r="D17" s="223" t="s">
        <v>5</v>
      </c>
      <c r="E17" s="40"/>
      <c r="F17" s="41"/>
      <c r="G17" s="40"/>
      <c r="H17" s="40"/>
      <c r="I17" s="40"/>
      <c r="J17" s="40"/>
      <c r="K17" s="40"/>
      <c r="L17" s="40"/>
      <c r="M17" s="40"/>
      <c r="N17" s="40"/>
    </row>
    <row r="18" spans="1:14" x14ac:dyDescent="0.25">
      <c r="A18" s="231" t="s">
        <v>0</v>
      </c>
      <c r="B18" s="232" t="s">
        <v>40</v>
      </c>
      <c r="C18" s="233">
        <v>1</v>
      </c>
      <c r="D18" s="234">
        <f>D9</f>
        <v>0</v>
      </c>
      <c r="E18" s="40"/>
      <c r="F18" s="40"/>
      <c r="G18" s="40"/>
      <c r="H18" s="40"/>
      <c r="I18" s="40"/>
      <c r="J18" s="40"/>
      <c r="K18" s="40"/>
      <c r="L18" s="40"/>
      <c r="M18" s="40"/>
      <c r="N18" s="40"/>
    </row>
    <row r="19" spans="1:14" x14ac:dyDescent="0.25">
      <c r="A19" s="231" t="s">
        <v>1</v>
      </c>
      <c r="B19" s="232" t="s">
        <v>41</v>
      </c>
      <c r="C19" s="235">
        <v>0</v>
      </c>
      <c r="D19" s="234">
        <v>0</v>
      </c>
      <c r="E19" s="40"/>
      <c r="F19" s="40"/>
      <c r="G19" s="40"/>
      <c r="H19" s="40"/>
      <c r="I19" s="40"/>
      <c r="J19" s="40"/>
      <c r="K19" s="40"/>
      <c r="L19" s="40"/>
      <c r="M19" s="40"/>
      <c r="N19" s="40"/>
    </row>
    <row r="20" spans="1:14" x14ac:dyDescent="0.25">
      <c r="A20" s="231" t="s">
        <v>2</v>
      </c>
      <c r="B20" s="232" t="s">
        <v>42</v>
      </c>
      <c r="C20" s="235">
        <v>0</v>
      </c>
      <c r="D20" s="234">
        <f>C20*D18</f>
        <v>0</v>
      </c>
      <c r="E20" s="40"/>
      <c r="F20" s="40"/>
      <c r="G20" s="40"/>
      <c r="H20" s="40"/>
      <c r="I20" s="40"/>
      <c r="J20" s="40"/>
      <c r="K20" s="40"/>
      <c r="L20" s="40"/>
      <c r="M20" s="40"/>
      <c r="N20" s="40"/>
    </row>
    <row r="21" spans="1:14" x14ac:dyDescent="0.25">
      <c r="A21" s="231" t="s">
        <v>3</v>
      </c>
      <c r="B21" s="241" t="s">
        <v>43</v>
      </c>
      <c r="C21" s="235">
        <v>0</v>
      </c>
      <c r="D21" s="234">
        <v>0</v>
      </c>
      <c r="E21" s="40"/>
      <c r="F21" s="41"/>
      <c r="G21" s="40"/>
      <c r="H21" s="40"/>
      <c r="I21" s="40"/>
      <c r="J21" s="40"/>
      <c r="K21" s="40"/>
      <c r="L21" s="40"/>
      <c r="M21" s="40"/>
      <c r="N21" s="40"/>
    </row>
    <row r="22" spans="1:14" x14ac:dyDescent="0.25">
      <c r="A22" s="231" t="s">
        <v>7</v>
      </c>
      <c r="B22" s="232" t="s">
        <v>21</v>
      </c>
      <c r="C22" s="235">
        <v>0</v>
      </c>
      <c r="D22" s="234">
        <v>0</v>
      </c>
      <c r="E22" s="40"/>
      <c r="F22" s="40"/>
      <c r="G22" s="40"/>
      <c r="H22" s="40"/>
      <c r="I22" s="40"/>
      <c r="J22" s="40"/>
      <c r="K22" s="40"/>
      <c r="L22" s="40"/>
      <c r="M22" s="40"/>
      <c r="N22" s="40"/>
    </row>
    <row r="23" spans="1:14" x14ac:dyDescent="0.25">
      <c r="A23" s="231" t="s">
        <v>8</v>
      </c>
      <c r="B23" s="232" t="s">
        <v>22</v>
      </c>
      <c r="C23" s="235">
        <v>0</v>
      </c>
      <c r="D23" s="234">
        <v>0</v>
      </c>
      <c r="E23" s="40"/>
      <c r="F23" s="40"/>
      <c r="G23" s="40"/>
      <c r="H23" s="40"/>
      <c r="I23" s="40"/>
      <c r="J23" s="40"/>
      <c r="K23" s="40"/>
      <c r="L23" s="40"/>
      <c r="M23" s="40"/>
      <c r="N23" s="40"/>
    </row>
    <row r="24" spans="1:14" x14ac:dyDescent="0.25">
      <c r="A24" s="231" t="s">
        <v>19</v>
      </c>
      <c r="B24" s="232" t="s">
        <v>23</v>
      </c>
      <c r="C24" s="235">
        <v>0</v>
      </c>
      <c r="D24" s="234">
        <v>0</v>
      </c>
      <c r="E24" s="40"/>
      <c r="F24" s="40"/>
      <c r="G24" s="40"/>
      <c r="H24" s="40"/>
      <c r="I24" s="40"/>
      <c r="J24" s="40"/>
      <c r="K24" s="40"/>
      <c r="L24" s="40"/>
      <c r="M24" s="40"/>
      <c r="N24" s="40"/>
    </row>
    <row r="25" spans="1:14" x14ac:dyDescent="0.25">
      <c r="A25" s="85"/>
      <c r="B25" s="605" t="s">
        <v>6</v>
      </c>
      <c r="C25" s="605"/>
      <c r="D25" s="82">
        <f>SUM(D18:D24)</f>
        <v>0</v>
      </c>
      <c r="E25" s="40"/>
      <c r="F25" s="40"/>
      <c r="G25" s="40"/>
      <c r="H25" s="40"/>
      <c r="I25" s="40"/>
      <c r="J25" s="40"/>
      <c r="K25" s="40"/>
      <c r="L25" s="40"/>
      <c r="M25" s="40"/>
      <c r="N25" s="40"/>
    </row>
    <row r="26" spans="1:14" x14ac:dyDescent="0.25">
      <c r="A26" s="628"/>
      <c r="B26" s="629"/>
      <c r="C26" s="629"/>
      <c r="D26" s="630"/>
      <c r="E26" s="40"/>
      <c r="F26" s="40"/>
      <c r="G26" s="40"/>
      <c r="H26" s="40"/>
      <c r="I26" s="40"/>
      <c r="J26" s="40"/>
      <c r="K26" s="40"/>
      <c r="L26" s="40"/>
      <c r="M26" s="40"/>
      <c r="N26" s="40"/>
    </row>
    <row r="27" spans="1:14" ht="30.75" customHeight="1" x14ac:dyDescent="0.25">
      <c r="A27" s="556" t="s">
        <v>116</v>
      </c>
      <c r="B27" s="595"/>
      <c r="C27" s="595"/>
      <c r="D27" s="596"/>
      <c r="E27" s="40"/>
      <c r="F27" s="40"/>
      <c r="G27" s="40"/>
      <c r="H27" s="40"/>
      <c r="I27" s="40"/>
      <c r="J27" s="40"/>
      <c r="K27" s="40"/>
      <c r="L27" s="40"/>
      <c r="M27" s="40"/>
      <c r="N27" s="40"/>
    </row>
    <row r="28" spans="1:14" x14ac:dyDescent="0.25">
      <c r="A28" s="628"/>
      <c r="B28" s="629"/>
      <c r="C28" s="629"/>
      <c r="D28" s="630"/>
      <c r="E28" s="40"/>
      <c r="F28" s="40"/>
      <c r="G28" s="40"/>
      <c r="H28" s="40"/>
      <c r="I28" s="40"/>
      <c r="J28" s="40"/>
      <c r="K28" s="40"/>
      <c r="L28" s="40"/>
      <c r="M28" s="40"/>
      <c r="N28" s="40"/>
    </row>
    <row r="29" spans="1:14" x14ac:dyDescent="0.25">
      <c r="A29" s="221" t="s">
        <v>32</v>
      </c>
      <c r="B29" s="219" t="s">
        <v>59</v>
      </c>
      <c r="C29" s="218"/>
      <c r="D29" s="230"/>
      <c r="E29" s="40"/>
      <c r="F29" s="40"/>
      <c r="G29" s="40"/>
      <c r="H29" s="40"/>
      <c r="I29" s="40"/>
      <c r="J29" s="40"/>
      <c r="K29" s="40"/>
      <c r="L29" s="40"/>
      <c r="M29" s="40"/>
      <c r="N29" s="40"/>
    </row>
    <row r="30" spans="1:14" x14ac:dyDescent="0.25">
      <c r="A30" s="221" t="s">
        <v>60</v>
      </c>
      <c r="B30" s="369" t="s">
        <v>368</v>
      </c>
      <c r="C30" s="220" t="s">
        <v>4</v>
      </c>
      <c r="D30" s="223" t="s">
        <v>16</v>
      </c>
      <c r="E30" s="40"/>
      <c r="F30" s="40"/>
      <c r="G30" s="40"/>
      <c r="H30" s="40"/>
      <c r="I30" s="40"/>
      <c r="J30" s="40"/>
      <c r="K30" s="40"/>
      <c r="L30" s="40"/>
      <c r="M30" s="40"/>
      <c r="N30" s="40"/>
    </row>
    <row r="31" spans="1:14" x14ac:dyDescent="0.25">
      <c r="A31" s="239" t="s">
        <v>0</v>
      </c>
      <c r="B31" s="237" t="s">
        <v>39</v>
      </c>
      <c r="C31" s="285">
        <v>8.3299999999999999E-2</v>
      </c>
      <c r="D31" s="238">
        <f>$D$25*C31</f>
        <v>0</v>
      </c>
      <c r="E31" s="40"/>
      <c r="F31" s="40"/>
      <c r="G31" s="40"/>
      <c r="H31" s="40"/>
      <c r="I31" s="40"/>
      <c r="J31" s="40"/>
      <c r="K31" s="40"/>
      <c r="L31" s="40"/>
      <c r="M31" s="40"/>
      <c r="N31" s="40"/>
    </row>
    <row r="32" spans="1:14" x14ac:dyDescent="0.25">
      <c r="A32" s="239" t="s">
        <v>1</v>
      </c>
      <c r="B32" s="237" t="s">
        <v>84</v>
      </c>
      <c r="C32" s="285">
        <v>8.3299999999999999E-2</v>
      </c>
      <c r="D32" s="238">
        <f t="shared" ref="D32:D33" si="0">$D$25*C32</f>
        <v>0</v>
      </c>
      <c r="E32" s="40"/>
      <c r="F32" s="40"/>
      <c r="G32" s="40"/>
      <c r="H32" s="40"/>
      <c r="I32" s="40"/>
      <c r="J32" s="40"/>
      <c r="K32" s="40"/>
      <c r="L32" s="40"/>
      <c r="M32" s="40"/>
      <c r="N32" s="40"/>
    </row>
    <row r="33" spans="1:14" x14ac:dyDescent="0.25">
      <c r="A33" s="239" t="s">
        <v>2</v>
      </c>
      <c r="B33" s="237" t="s">
        <v>85</v>
      </c>
      <c r="C33" s="345">
        <v>2.7799999999999998E-2</v>
      </c>
      <c r="D33" s="238">
        <f t="shared" si="0"/>
        <v>0</v>
      </c>
      <c r="E33" s="40"/>
      <c r="F33" s="40"/>
      <c r="G33" s="40"/>
      <c r="H33" s="40"/>
      <c r="I33" s="40"/>
      <c r="J33" s="40"/>
      <c r="K33" s="40"/>
      <c r="L33" s="40"/>
      <c r="M33" s="40"/>
      <c r="N33" s="40"/>
    </row>
    <row r="34" spans="1:14" x14ac:dyDescent="0.25">
      <c r="A34" s="585" t="s">
        <v>29</v>
      </c>
      <c r="B34" s="586"/>
      <c r="C34" s="86">
        <f>SUM(C31:C33)</f>
        <v>0.19439999999999999</v>
      </c>
      <c r="D34" s="84">
        <f>SUM(D31:D33)</f>
        <v>0</v>
      </c>
      <c r="E34" s="40"/>
      <c r="F34" s="40"/>
      <c r="G34" s="40"/>
      <c r="H34" s="40"/>
      <c r="I34" s="40"/>
      <c r="J34" s="40"/>
      <c r="K34" s="40"/>
      <c r="L34" s="40"/>
      <c r="M34" s="40"/>
      <c r="N34" s="40"/>
    </row>
    <row r="35" spans="1:14" x14ac:dyDescent="0.25">
      <c r="A35" s="567"/>
      <c r="B35" s="568"/>
      <c r="C35" s="568"/>
      <c r="D35" s="627"/>
      <c r="E35" s="40"/>
      <c r="F35" s="40"/>
      <c r="G35" s="40"/>
      <c r="H35" s="40"/>
      <c r="I35" s="40"/>
      <c r="J35" s="40"/>
      <c r="K35" s="40"/>
      <c r="L35" s="40"/>
      <c r="M35" s="40"/>
      <c r="N35" s="40"/>
    </row>
    <row r="36" spans="1:14" ht="30" customHeight="1" x14ac:dyDescent="0.25">
      <c r="A36" s="556" t="s">
        <v>86</v>
      </c>
      <c r="B36" s="557"/>
      <c r="C36" s="557"/>
      <c r="D36" s="558"/>
      <c r="E36" s="40"/>
      <c r="F36" s="40"/>
      <c r="G36" s="40"/>
      <c r="H36" s="40"/>
      <c r="I36" s="40"/>
      <c r="J36" s="40"/>
      <c r="K36" s="40"/>
      <c r="L36" s="40"/>
      <c r="M36" s="40"/>
      <c r="N36" s="40"/>
    </row>
    <row r="37" spans="1:14" ht="30" customHeight="1" x14ac:dyDescent="0.25">
      <c r="A37" s="556" t="s">
        <v>117</v>
      </c>
      <c r="B37" s="557"/>
      <c r="C37" s="557"/>
      <c r="D37" s="558"/>
      <c r="E37" s="40"/>
      <c r="F37" s="40"/>
      <c r="G37" s="40"/>
      <c r="H37" s="40"/>
      <c r="I37" s="40"/>
      <c r="J37" s="40"/>
      <c r="K37" s="40"/>
      <c r="L37" s="40"/>
      <c r="M37" s="40"/>
      <c r="N37" s="40"/>
    </row>
    <row r="38" spans="1:14" s="358" customFormat="1" ht="45.75" customHeight="1" x14ac:dyDescent="0.25">
      <c r="A38" s="597" t="s">
        <v>585</v>
      </c>
      <c r="B38" s="598"/>
      <c r="C38" s="598"/>
      <c r="D38" s="599"/>
      <c r="E38" s="359"/>
      <c r="F38" s="359"/>
      <c r="G38" s="359"/>
      <c r="H38" s="359"/>
      <c r="I38" s="359"/>
      <c r="J38" s="359"/>
      <c r="K38" s="359"/>
      <c r="L38" s="359"/>
      <c r="M38" s="359"/>
      <c r="N38" s="359"/>
    </row>
    <row r="39" spans="1:14" x14ac:dyDescent="0.25">
      <c r="A39" s="628"/>
      <c r="B39" s="629"/>
      <c r="C39" s="629"/>
      <c r="D39" s="630"/>
      <c r="E39" s="40"/>
      <c r="F39" s="40"/>
      <c r="G39" s="40"/>
      <c r="H39" s="40"/>
      <c r="I39" s="40"/>
      <c r="J39" s="40"/>
      <c r="K39" s="40"/>
      <c r="L39" s="40"/>
      <c r="M39" s="40"/>
      <c r="N39" s="40"/>
    </row>
    <row r="40" spans="1:14" x14ac:dyDescent="0.25">
      <c r="A40" s="221" t="s">
        <v>61</v>
      </c>
      <c r="B40" s="218" t="s">
        <v>112</v>
      </c>
      <c r="C40" s="220" t="s">
        <v>4</v>
      </c>
      <c r="D40" s="223" t="s">
        <v>16</v>
      </c>
      <c r="E40" s="40"/>
      <c r="F40" s="40"/>
      <c r="G40" s="40"/>
      <c r="H40" s="40"/>
      <c r="I40" s="40"/>
      <c r="J40" s="40"/>
      <c r="K40" s="40"/>
      <c r="L40" s="40"/>
      <c r="M40" s="40"/>
      <c r="N40" s="40"/>
    </row>
    <row r="41" spans="1:14" x14ac:dyDescent="0.25">
      <c r="A41" s="236" t="s">
        <v>0</v>
      </c>
      <c r="B41" s="246" t="s">
        <v>10</v>
      </c>
      <c r="C41" s="242">
        <v>0.2</v>
      </c>
      <c r="D41" s="238">
        <f>C41*$D$25</f>
        <v>0</v>
      </c>
      <c r="E41" s="40"/>
      <c r="F41" s="40"/>
      <c r="G41" s="40"/>
      <c r="H41" s="40"/>
      <c r="I41" s="40"/>
      <c r="J41" s="40"/>
      <c r="K41" s="40"/>
      <c r="L41" s="40"/>
      <c r="M41" s="40"/>
      <c r="N41" s="40"/>
    </row>
    <row r="42" spans="1:14" x14ac:dyDescent="0.25">
      <c r="A42" s="236" t="s">
        <v>1</v>
      </c>
      <c r="B42" s="246" t="s">
        <v>20</v>
      </c>
      <c r="C42" s="242">
        <v>2.5000000000000001E-2</v>
      </c>
      <c r="D42" s="238">
        <f t="shared" ref="D42:D48" si="1">C42*$D$25</f>
        <v>0</v>
      </c>
      <c r="E42" s="40"/>
      <c r="F42" s="40"/>
      <c r="G42" s="40"/>
      <c r="H42" s="40"/>
      <c r="I42" s="40"/>
      <c r="J42" s="40"/>
      <c r="K42" s="40"/>
      <c r="L42" s="40"/>
      <c r="M42" s="40"/>
      <c r="N42" s="40"/>
    </row>
    <row r="43" spans="1:14" x14ac:dyDescent="0.25">
      <c r="A43" s="236" t="s">
        <v>2</v>
      </c>
      <c r="B43" s="246" t="s">
        <v>62</v>
      </c>
      <c r="C43" s="242">
        <v>0.03</v>
      </c>
      <c r="D43" s="238">
        <f t="shared" si="1"/>
        <v>0</v>
      </c>
      <c r="E43" s="40"/>
      <c r="F43" s="40"/>
      <c r="G43" s="40"/>
      <c r="H43" s="40"/>
      <c r="I43" s="40"/>
      <c r="J43" s="40"/>
      <c r="K43" s="40"/>
      <c r="L43" s="40"/>
      <c r="M43" s="40"/>
      <c r="N43" s="40"/>
    </row>
    <row r="44" spans="1:14" x14ac:dyDescent="0.25">
      <c r="A44" s="236" t="s">
        <v>3</v>
      </c>
      <c r="B44" s="246" t="s">
        <v>11</v>
      </c>
      <c r="C44" s="242">
        <v>1.4999999999999999E-2</v>
      </c>
      <c r="D44" s="238">
        <f t="shared" si="1"/>
        <v>0</v>
      </c>
      <c r="E44" s="40"/>
      <c r="F44" s="40"/>
      <c r="G44" s="40"/>
      <c r="H44" s="40"/>
      <c r="I44" s="40"/>
      <c r="J44" s="40"/>
      <c r="K44" s="40"/>
      <c r="L44" s="40"/>
      <c r="M44" s="40"/>
      <c r="N44" s="40"/>
    </row>
    <row r="45" spans="1:14" x14ac:dyDescent="0.25">
      <c r="A45" s="236" t="s">
        <v>7</v>
      </c>
      <c r="B45" s="246" t="s">
        <v>12</v>
      </c>
      <c r="C45" s="242">
        <v>0.01</v>
      </c>
      <c r="D45" s="238">
        <f t="shared" si="1"/>
        <v>0</v>
      </c>
      <c r="E45" s="40"/>
      <c r="F45" s="40"/>
      <c r="G45" s="40"/>
      <c r="H45" s="40"/>
      <c r="I45" s="40"/>
      <c r="J45" s="40"/>
      <c r="K45" s="40"/>
      <c r="L45" s="40"/>
      <c r="M45" s="40"/>
      <c r="N45" s="40"/>
    </row>
    <row r="46" spans="1:14" x14ac:dyDescent="0.25">
      <c r="A46" s="236" t="s">
        <v>8</v>
      </c>
      <c r="B46" s="246" t="s">
        <v>15</v>
      </c>
      <c r="C46" s="242">
        <v>6.0000000000000001E-3</v>
      </c>
      <c r="D46" s="238">
        <f t="shared" si="1"/>
        <v>0</v>
      </c>
      <c r="E46" s="40"/>
      <c r="F46" s="40"/>
      <c r="G46" s="40"/>
      <c r="H46" s="40"/>
      <c r="I46" s="40"/>
      <c r="J46" s="40"/>
      <c r="K46" s="40"/>
      <c r="L46" s="40"/>
      <c r="M46" s="40"/>
      <c r="N46" s="40"/>
    </row>
    <row r="47" spans="1:14" x14ac:dyDescent="0.25">
      <c r="A47" s="236" t="s">
        <v>19</v>
      </c>
      <c r="B47" s="246" t="s">
        <v>13</v>
      </c>
      <c r="C47" s="242">
        <v>2E-3</v>
      </c>
      <c r="D47" s="238">
        <f t="shared" si="1"/>
        <v>0</v>
      </c>
      <c r="E47" s="40"/>
      <c r="F47" s="40"/>
      <c r="G47" s="40"/>
      <c r="H47" s="40"/>
      <c r="I47" s="40"/>
      <c r="J47" s="40"/>
      <c r="K47" s="40"/>
      <c r="L47" s="40"/>
      <c r="M47" s="40"/>
      <c r="N47" s="40"/>
    </row>
    <row r="48" spans="1:14" x14ac:dyDescent="0.25">
      <c r="A48" s="236" t="s">
        <v>9</v>
      </c>
      <c r="B48" s="246" t="s">
        <v>14</v>
      </c>
      <c r="C48" s="242">
        <v>0.08</v>
      </c>
      <c r="D48" s="238">
        <f t="shared" si="1"/>
        <v>0</v>
      </c>
      <c r="E48" s="2"/>
      <c r="F48" s="5"/>
      <c r="G48" s="40"/>
      <c r="H48" s="40"/>
      <c r="I48" s="40"/>
      <c r="J48" s="40"/>
      <c r="K48" s="40"/>
      <c r="L48" s="40"/>
      <c r="M48" s="40"/>
      <c r="N48" s="40"/>
    </row>
    <row r="49" spans="1:14" x14ac:dyDescent="0.25">
      <c r="A49" s="600" t="s">
        <v>27</v>
      </c>
      <c r="B49" s="601"/>
      <c r="C49" s="79">
        <f>SUM(C41:C48)</f>
        <v>0.36800000000000005</v>
      </c>
      <c r="D49" s="84">
        <f>SUM(D41:D48)</f>
        <v>0</v>
      </c>
      <c r="E49" s="2"/>
      <c r="F49" s="41"/>
      <c r="G49" s="40"/>
      <c r="H49" s="40"/>
      <c r="I49" s="40"/>
      <c r="J49" s="40"/>
      <c r="K49" s="40"/>
      <c r="L49" s="40"/>
      <c r="M49" s="40"/>
      <c r="N49" s="40"/>
    </row>
    <row r="50" spans="1:14" x14ac:dyDescent="0.25">
      <c r="A50" s="631"/>
      <c r="B50" s="632"/>
      <c r="C50" s="632"/>
      <c r="D50" s="633"/>
      <c r="E50" s="2"/>
      <c r="F50" s="41"/>
      <c r="G50" s="40"/>
      <c r="H50" s="40"/>
      <c r="I50" s="40"/>
      <c r="J50" s="40"/>
      <c r="K50" s="40"/>
      <c r="L50" s="40"/>
      <c r="M50" s="40"/>
      <c r="N50" s="40"/>
    </row>
    <row r="51" spans="1:14" ht="30.75" customHeight="1" x14ac:dyDescent="0.25">
      <c r="A51" s="556" t="s">
        <v>87</v>
      </c>
      <c r="B51" s="557"/>
      <c r="C51" s="557"/>
      <c r="D51" s="558"/>
      <c r="E51" s="2"/>
      <c r="F51" s="41"/>
      <c r="G51" s="40"/>
      <c r="H51" s="40"/>
      <c r="I51" s="40"/>
      <c r="J51" s="40"/>
      <c r="K51" s="40"/>
      <c r="L51" s="40"/>
      <c r="M51" s="40"/>
      <c r="N51" s="40"/>
    </row>
    <row r="52" spans="1:14" ht="30.75" customHeight="1" x14ac:dyDescent="0.25">
      <c r="A52" s="556" t="s">
        <v>118</v>
      </c>
      <c r="B52" s="557"/>
      <c r="C52" s="557"/>
      <c r="D52" s="558"/>
      <c r="E52" s="2"/>
      <c r="F52" s="41"/>
      <c r="G52" s="40"/>
      <c r="H52" s="40"/>
      <c r="I52" s="40"/>
      <c r="J52" s="40"/>
      <c r="K52" s="40"/>
      <c r="L52" s="40"/>
      <c r="M52" s="40"/>
      <c r="N52" s="40"/>
    </row>
    <row r="53" spans="1:14" ht="15" customHeight="1" x14ac:dyDescent="0.25">
      <c r="A53" s="587" t="s">
        <v>369</v>
      </c>
      <c r="B53" s="588"/>
      <c r="C53" s="588"/>
      <c r="D53" s="589"/>
      <c r="E53" s="2"/>
      <c r="F53" s="41"/>
      <c r="G53" s="40"/>
      <c r="H53" s="40"/>
      <c r="I53" s="40"/>
      <c r="J53" s="40"/>
      <c r="K53" s="40"/>
      <c r="L53" s="40"/>
      <c r="M53" s="40"/>
      <c r="N53" s="40"/>
    </row>
    <row r="54" spans="1:14" x14ac:dyDescent="0.25">
      <c r="A54" s="628"/>
      <c r="B54" s="629"/>
      <c r="C54" s="629"/>
      <c r="D54" s="630"/>
      <c r="E54" s="2"/>
      <c r="F54" s="41"/>
      <c r="G54" s="40"/>
      <c r="H54" s="40"/>
      <c r="I54" s="40"/>
      <c r="J54" s="40"/>
      <c r="K54" s="40"/>
      <c r="L54" s="40"/>
      <c r="M54" s="40"/>
      <c r="N54" s="40"/>
    </row>
    <row r="55" spans="1:14" x14ac:dyDescent="0.25">
      <c r="A55" s="221" t="s">
        <v>63</v>
      </c>
      <c r="B55" s="226" t="s">
        <v>25</v>
      </c>
      <c r="C55" s="226"/>
      <c r="D55" s="223" t="s">
        <v>5</v>
      </c>
      <c r="E55" s="2"/>
      <c r="F55" s="41"/>
      <c r="G55" s="40"/>
      <c r="H55" s="40"/>
      <c r="I55" s="40"/>
      <c r="J55" s="40"/>
      <c r="K55" s="40"/>
      <c r="L55" s="40"/>
      <c r="M55" s="40"/>
      <c r="N55" s="40"/>
    </row>
    <row r="56" spans="1:14" ht="14.45" customHeight="1" x14ac:dyDescent="0.25">
      <c r="A56" s="236" t="s">
        <v>0</v>
      </c>
      <c r="B56" s="245" t="s">
        <v>46</v>
      </c>
      <c r="C56" s="245"/>
      <c r="D56" s="277">
        <f>(0)*22*2</f>
        <v>0</v>
      </c>
      <c r="E56" s="2"/>
      <c r="F56" s="41"/>
      <c r="G56" s="40"/>
      <c r="H56" s="40"/>
      <c r="I56" s="40"/>
      <c r="J56" s="40"/>
      <c r="K56" s="40"/>
      <c r="L56" s="40"/>
      <c r="M56" s="40"/>
      <c r="N56" s="40"/>
    </row>
    <row r="57" spans="1:14" x14ac:dyDescent="0.25">
      <c r="A57" s="236" t="s">
        <v>37</v>
      </c>
      <c r="B57" s="245" t="s">
        <v>71</v>
      </c>
      <c r="C57" s="245"/>
      <c r="D57" s="281">
        <f>-(6%*$D$18)</f>
        <v>0</v>
      </c>
      <c r="E57" s="2"/>
      <c r="F57" s="41"/>
      <c r="G57" s="40"/>
      <c r="H57" s="40"/>
      <c r="I57" s="40"/>
      <c r="J57" s="40"/>
      <c r="K57" s="40"/>
      <c r="L57" s="40"/>
      <c r="M57" s="40"/>
      <c r="N57" s="40"/>
    </row>
    <row r="58" spans="1:14" x14ac:dyDescent="0.25">
      <c r="A58" s="236" t="s">
        <v>1</v>
      </c>
      <c r="B58" s="245" t="s">
        <v>47</v>
      </c>
      <c r="C58" s="245"/>
      <c r="D58" s="281">
        <f>0*22</f>
        <v>0</v>
      </c>
      <c r="E58" s="2"/>
      <c r="F58" s="41"/>
      <c r="G58" s="40"/>
      <c r="H58" s="40"/>
      <c r="I58" s="40"/>
      <c r="J58" s="40"/>
      <c r="K58" s="40"/>
      <c r="L58" s="40"/>
      <c r="M58" s="40"/>
      <c r="N58" s="40"/>
    </row>
    <row r="59" spans="1:14" x14ac:dyDescent="0.25">
      <c r="A59" s="236" t="s">
        <v>88</v>
      </c>
      <c r="B59" s="245" t="s">
        <v>89</v>
      </c>
      <c r="C59" s="245"/>
      <c r="D59" s="281">
        <f>-(3.5%*D58)</f>
        <v>0</v>
      </c>
      <c r="E59" s="2"/>
      <c r="F59" s="41"/>
      <c r="G59" s="40"/>
      <c r="H59" s="40"/>
      <c r="I59" s="40"/>
      <c r="J59" s="40"/>
      <c r="K59" s="40"/>
      <c r="L59" s="40"/>
      <c r="M59" s="40"/>
      <c r="N59" s="40"/>
    </row>
    <row r="60" spans="1:14" s="74" customFormat="1" x14ac:dyDescent="0.25">
      <c r="A60" s="276" t="s">
        <v>2</v>
      </c>
      <c r="B60" s="286" t="s">
        <v>394</v>
      </c>
      <c r="C60" s="286"/>
      <c r="D60" s="281">
        <v>0</v>
      </c>
      <c r="E60" s="76"/>
      <c r="F60" s="77"/>
      <c r="G60" s="75"/>
      <c r="H60" s="75"/>
      <c r="I60" s="75"/>
      <c r="J60" s="75"/>
      <c r="K60" s="75"/>
      <c r="L60" s="75"/>
      <c r="M60" s="75"/>
      <c r="N60" s="75"/>
    </row>
    <row r="61" spans="1:14" x14ac:dyDescent="0.25">
      <c r="A61" s="276" t="s">
        <v>3</v>
      </c>
      <c r="B61" s="286" t="s">
        <v>395</v>
      </c>
      <c r="C61" s="286"/>
      <c r="D61" s="281">
        <v>0</v>
      </c>
      <c r="E61" s="2"/>
      <c r="F61" s="41"/>
      <c r="G61" s="40"/>
      <c r="H61" s="40"/>
      <c r="I61" s="40"/>
      <c r="J61" s="40"/>
      <c r="K61" s="40"/>
      <c r="L61" s="40"/>
      <c r="M61" s="40"/>
      <c r="N61" s="40"/>
    </row>
    <row r="62" spans="1:14" s="364" customFormat="1" ht="26.25" x14ac:dyDescent="0.25">
      <c r="A62" s="276" t="s">
        <v>7</v>
      </c>
      <c r="B62" s="376" t="s">
        <v>396</v>
      </c>
      <c r="C62" s="376"/>
      <c r="D62" s="281">
        <v>0</v>
      </c>
      <c r="E62" s="76"/>
      <c r="F62" s="77"/>
      <c r="G62" s="365"/>
      <c r="H62" s="365"/>
      <c r="I62" s="365"/>
      <c r="J62" s="365"/>
      <c r="K62" s="365"/>
      <c r="L62" s="365"/>
      <c r="M62" s="365"/>
      <c r="N62" s="365"/>
    </row>
    <row r="63" spans="1:14" s="364" customFormat="1" ht="26.25" x14ac:dyDescent="0.25">
      <c r="A63" s="276" t="s">
        <v>8</v>
      </c>
      <c r="B63" s="286" t="s">
        <v>397</v>
      </c>
      <c r="C63" s="376"/>
      <c r="D63" s="281">
        <v>0</v>
      </c>
      <c r="E63" s="76"/>
      <c r="F63" s="77"/>
      <c r="G63" s="365"/>
      <c r="H63" s="365"/>
      <c r="I63" s="365"/>
      <c r="J63" s="365"/>
      <c r="K63" s="365"/>
      <c r="L63" s="365"/>
      <c r="M63" s="365"/>
      <c r="N63" s="365"/>
    </row>
    <row r="64" spans="1:14" s="364" customFormat="1" x14ac:dyDescent="0.25">
      <c r="A64" s="276" t="s">
        <v>19</v>
      </c>
      <c r="B64" s="292" t="s">
        <v>401</v>
      </c>
      <c r="C64" s="259"/>
      <c r="D64" s="277">
        <v>0</v>
      </c>
      <c r="E64" s="76"/>
      <c r="F64" s="77"/>
      <c r="G64" s="365"/>
      <c r="H64" s="365"/>
      <c r="I64" s="365"/>
      <c r="J64" s="365"/>
      <c r="K64" s="365"/>
      <c r="L64" s="365"/>
      <c r="M64" s="365"/>
      <c r="N64" s="365"/>
    </row>
    <row r="65" spans="1:14" x14ac:dyDescent="0.25">
      <c r="A65" s="276" t="s">
        <v>9</v>
      </c>
      <c r="B65" s="409" t="s">
        <v>23</v>
      </c>
      <c r="C65" s="409"/>
      <c r="D65" s="277">
        <v>0</v>
      </c>
      <c r="E65" s="2"/>
      <c r="F65" s="41"/>
      <c r="G65" s="40"/>
      <c r="H65" s="40"/>
      <c r="I65" s="40"/>
      <c r="J65" s="40"/>
      <c r="K65" s="40"/>
      <c r="L65" s="40"/>
      <c r="M65" s="40"/>
      <c r="N65" s="40"/>
    </row>
    <row r="66" spans="1:14" x14ac:dyDescent="0.25">
      <c r="A66" s="585" t="s">
        <v>29</v>
      </c>
      <c r="B66" s="586"/>
      <c r="C66" s="87"/>
      <c r="D66" s="82">
        <f>SUM(D56:D65)</f>
        <v>0</v>
      </c>
      <c r="E66" s="2"/>
      <c r="F66" s="41"/>
      <c r="G66" s="40"/>
      <c r="H66" s="40"/>
      <c r="I66" s="40"/>
      <c r="J66" s="40"/>
      <c r="K66" s="40"/>
      <c r="L66" s="40"/>
      <c r="M66" s="40"/>
      <c r="N66" s="40"/>
    </row>
    <row r="67" spans="1:14" ht="15" customHeight="1" x14ac:dyDescent="0.25">
      <c r="A67" s="567"/>
      <c r="B67" s="568"/>
      <c r="C67" s="568"/>
      <c r="D67" s="627"/>
      <c r="E67" s="2"/>
      <c r="F67" s="41"/>
      <c r="G67" s="40"/>
      <c r="H67" s="40"/>
      <c r="I67" s="40"/>
      <c r="J67" s="40"/>
      <c r="K67" s="40"/>
      <c r="L67" s="40"/>
      <c r="M67" s="40"/>
      <c r="N67" s="40"/>
    </row>
    <row r="68" spans="1:14" ht="15.6" customHeight="1" x14ac:dyDescent="0.25">
      <c r="A68" s="556" t="s">
        <v>113</v>
      </c>
      <c r="B68" s="557"/>
      <c r="C68" s="557"/>
      <c r="D68" s="558"/>
      <c r="E68" s="2"/>
      <c r="F68" s="41"/>
      <c r="G68" s="40"/>
      <c r="H68" s="40"/>
      <c r="I68" s="40"/>
      <c r="J68" s="40"/>
      <c r="K68" s="40"/>
      <c r="L68" s="40"/>
      <c r="M68" s="40"/>
      <c r="N68" s="40"/>
    </row>
    <row r="69" spans="1:14" ht="30.75" customHeight="1" x14ac:dyDescent="0.25">
      <c r="A69" s="556" t="s">
        <v>90</v>
      </c>
      <c r="B69" s="557"/>
      <c r="C69" s="557"/>
      <c r="D69" s="558"/>
      <c r="E69" s="2"/>
      <c r="F69" s="41"/>
      <c r="G69" s="40"/>
      <c r="H69" s="40"/>
      <c r="I69" s="40"/>
      <c r="J69" s="40"/>
      <c r="K69" s="40"/>
      <c r="L69" s="40"/>
      <c r="M69" s="40"/>
      <c r="N69" s="40"/>
    </row>
    <row r="70" spans="1:14" ht="12" customHeight="1" x14ac:dyDescent="0.25">
      <c r="A70" s="567"/>
      <c r="B70" s="568"/>
      <c r="C70" s="568"/>
      <c r="D70" s="627"/>
      <c r="E70" s="2"/>
      <c r="F70" s="41"/>
      <c r="G70" s="40"/>
      <c r="H70" s="40"/>
      <c r="I70" s="40"/>
      <c r="J70" s="40"/>
      <c r="K70" s="40"/>
      <c r="L70" s="40"/>
      <c r="M70" s="40"/>
      <c r="N70" s="40"/>
    </row>
    <row r="71" spans="1:14" x14ac:dyDescent="0.25">
      <c r="A71" s="562" t="s">
        <v>67</v>
      </c>
      <c r="B71" s="563"/>
      <c r="C71" s="563"/>
      <c r="D71" s="564"/>
      <c r="E71" s="2"/>
      <c r="F71" s="41"/>
      <c r="G71" s="40"/>
      <c r="H71" s="40"/>
      <c r="I71" s="40"/>
      <c r="J71" s="40"/>
      <c r="K71" s="40"/>
      <c r="L71" s="40"/>
      <c r="M71" s="40"/>
      <c r="N71" s="40"/>
    </row>
    <row r="72" spans="1:14" x14ac:dyDescent="0.25">
      <c r="A72" s="221">
        <v>2</v>
      </c>
      <c r="B72" s="590" t="s">
        <v>68</v>
      </c>
      <c r="C72" s="590"/>
      <c r="D72" s="223" t="s">
        <v>5</v>
      </c>
      <c r="E72" s="2"/>
      <c r="F72" s="41"/>
      <c r="G72" s="40"/>
      <c r="H72" s="40"/>
      <c r="I72" s="40"/>
      <c r="J72" s="40"/>
      <c r="K72" s="40"/>
      <c r="L72" s="40"/>
      <c r="M72" s="40"/>
      <c r="N72" s="40"/>
    </row>
    <row r="73" spans="1:14" x14ac:dyDescent="0.25">
      <c r="A73" s="236" t="s">
        <v>64</v>
      </c>
      <c r="B73" s="594" t="s">
        <v>368</v>
      </c>
      <c r="C73" s="594"/>
      <c r="D73" s="240">
        <f>D34</f>
        <v>0</v>
      </c>
      <c r="E73" s="2"/>
      <c r="F73" s="41"/>
      <c r="G73" s="40"/>
      <c r="H73" s="40"/>
      <c r="I73" s="40"/>
      <c r="J73" s="40"/>
      <c r="K73" s="40"/>
      <c r="L73" s="40"/>
      <c r="M73" s="40"/>
      <c r="N73" s="40"/>
    </row>
    <row r="74" spans="1:14" x14ac:dyDescent="0.25">
      <c r="A74" s="236" t="s">
        <v>65</v>
      </c>
      <c r="B74" s="572" t="s">
        <v>69</v>
      </c>
      <c r="C74" s="572"/>
      <c r="D74" s="240">
        <f>D49</f>
        <v>0</v>
      </c>
      <c r="E74" s="2"/>
      <c r="F74" s="41"/>
      <c r="G74" s="40"/>
      <c r="H74" s="40"/>
      <c r="I74" s="40"/>
      <c r="J74" s="40"/>
      <c r="K74" s="40"/>
      <c r="L74" s="40"/>
      <c r="M74" s="40"/>
      <c r="N74" s="40"/>
    </row>
    <row r="75" spans="1:14" x14ac:dyDescent="0.25">
      <c r="A75" s="236" t="s">
        <v>66</v>
      </c>
      <c r="B75" s="572" t="s">
        <v>25</v>
      </c>
      <c r="C75" s="572"/>
      <c r="D75" s="240">
        <f>D66</f>
        <v>0</v>
      </c>
      <c r="E75" s="2"/>
      <c r="F75" s="41"/>
      <c r="G75" s="40"/>
      <c r="H75" s="40"/>
      <c r="I75" s="40"/>
      <c r="J75" s="40"/>
      <c r="K75" s="40"/>
      <c r="L75" s="40"/>
      <c r="M75" s="40"/>
      <c r="N75" s="40"/>
    </row>
    <row r="76" spans="1:14" x14ac:dyDescent="0.25">
      <c r="A76" s="583" t="s">
        <v>27</v>
      </c>
      <c r="B76" s="584"/>
      <c r="C76" s="584"/>
      <c r="D76" s="82">
        <f>SUM(D73:D75)</f>
        <v>0</v>
      </c>
      <c r="E76" s="2"/>
      <c r="F76" s="41"/>
      <c r="G76" s="40"/>
      <c r="H76" s="40"/>
      <c r="I76" s="40"/>
      <c r="J76" s="40"/>
      <c r="K76" s="40"/>
      <c r="L76" s="40"/>
      <c r="M76" s="40"/>
      <c r="N76" s="40"/>
    </row>
    <row r="77" spans="1:14" x14ac:dyDescent="0.25">
      <c r="A77" s="567"/>
      <c r="B77" s="568"/>
      <c r="C77" s="568"/>
      <c r="D77" s="627"/>
      <c r="E77" s="2"/>
      <c r="F77" s="41"/>
      <c r="G77" s="40"/>
      <c r="H77" s="40"/>
      <c r="I77" s="40"/>
      <c r="J77" s="40"/>
      <c r="K77" s="40"/>
      <c r="L77" s="40"/>
      <c r="M77" s="40"/>
      <c r="N77" s="40"/>
    </row>
    <row r="78" spans="1:14" x14ac:dyDescent="0.25">
      <c r="A78" s="227" t="s">
        <v>34</v>
      </c>
      <c r="B78" s="224" t="s">
        <v>30</v>
      </c>
      <c r="C78" s="222" t="s">
        <v>4</v>
      </c>
      <c r="D78" s="225" t="s">
        <v>16</v>
      </c>
      <c r="E78" s="2"/>
      <c r="F78" s="41"/>
      <c r="G78" s="40"/>
      <c r="H78" s="40"/>
      <c r="I78" s="40"/>
      <c r="J78" s="40"/>
      <c r="K78" s="40"/>
      <c r="L78" s="40"/>
      <c r="M78" s="40"/>
      <c r="N78" s="40"/>
    </row>
    <row r="79" spans="1:14" x14ac:dyDescent="0.25">
      <c r="A79" s="247" t="s">
        <v>0</v>
      </c>
      <c r="B79" s="360" t="s">
        <v>82</v>
      </c>
      <c r="C79" s="344">
        <v>0</v>
      </c>
      <c r="D79" s="238">
        <f>$D$25*C79</f>
        <v>0</v>
      </c>
      <c r="E79" s="2"/>
      <c r="F79" s="41"/>
      <c r="G79" s="40"/>
      <c r="H79" s="40"/>
      <c r="I79" s="40"/>
      <c r="J79" s="40"/>
      <c r="K79" s="40"/>
      <c r="L79" s="40"/>
      <c r="M79" s="40"/>
      <c r="N79" s="40"/>
    </row>
    <row r="80" spans="1:14" x14ac:dyDescent="0.25">
      <c r="A80" s="247" t="s">
        <v>1</v>
      </c>
      <c r="B80" s="367" t="s">
        <v>370</v>
      </c>
      <c r="C80" s="285">
        <f>C79*C48</f>
        <v>0</v>
      </c>
      <c r="D80" s="238">
        <f t="shared" ref="D80:D84" si="2">$D$25*C80</f>
        <v>0</v>
      </c>
      <c r="E80" s="2"/>
      <c r="F80" s="41"/>
      <c r="G80" s="40"/>
      <c r="H80" s="40"/>
      <c r="I80" s="40"/>
      <c r="J80" s="40"/>
      <c r="K80" s="40"/>
      <c r="L80" s="40"/>
      <c r="M80" s="40"/>
      <c r="N80" s="40"/>
    </row>
    <row r="81" spans="1:14" ht="26.25" x14ac:dyDescent="0.25">
      <c r="A81" s="247" t="s">
        <v>2</v>
      </c>
      <c r="B81" s="370" t="s">
        <v>371</v>
      </c>
      <c r="C81" s="285">
        <v>0</v>
      </c>
      <c r="D81" s="238">
        <f t="shared" si="2"/>
        <v>0</v>
      </c>
      <c r="E81" s="2"/>
      <c r="F81" s="41"/>
      <c r="G81" s="40"/>
      <c r="H81" s="40"/>
      <c r="I81" s="40"/>
      <c r="J81" s="40"/>
      <c r="K81" s="40"/>
      <c r="L81" s="40"/>
      <c r="M81" s="40"/>
      <c r="N81" s="40"/>
    </row>
    <row r="82" spans="1:14" s="68" customFormat="1" x14ac:dyDescent="0.25">
      <c r="A82" s="247" t="s">
        <v>3</v>
      </c>
      <c r="B82" s="360" t="s">
        <v>83</v>
      </c>
      <c r="C82" s="285">
        <v>0</v>
      </c>
      <c r="D82" s="238">
        <f t="shared" si="2"/>
        <v>0</v>
      </c>
      <c r="E82" s="70"/>
      <c r="F82" s="71"/>
      <c r="G82" s="69"/>
      <c r="H82" s="69"/>
      <c r="I82" s="69"/>
      <c r="J82" s="69"/>
      <c r="K82" s="69"/>
      <c r="L82" s="69"/>
      <c r="M82" s="69"/>
      <c r="N82" s="69"/>
    </row>
    <row r="83" spans="1:14" ht="26.25" x14ac:dyDescent="0.25">
      <c r="A83" s="247" t="s">
        <v>7</v>
      </c>
      <c r="B83" s="376" t="s">
        <v>372</v>
      </c>
      <c r="C83" s="285">
        <f>C82*C49</f>
        <v>0</v>
      </c>
      <c r="D83" s="238">
        <f t="shared" si="2"/>
        <v>0</v>
      </c>
      <c r="E83" s="2"/>
      <c r="F83" s="41"/>
      <c r="G83" s="40"/>
      <c r="H83" s="40"/>
      <c r="I83" s="40"/>
      <c r="J83" s="40"/>
      <c r="K83" s="40"/>
      <c r="L83" s="40"/>
      <c r="M83" s="40"/>
      <c r="N83" s="40"/>
    </row>
    <row r="84" spans="1:14" ht="26.25" x14ac:dyDescent="0.25">
      <c r="A84" s="247" t="s">
        <v>8</v>
      </c>
      <c r="B84" s="376" t="s">
        <v>373</v>
      </c>
      <c r="C84" s="285">
        <v>0</v>
      </c>
      <c r="D84" s="238">
        <f t="shared" si="2"/>
        <v>0</v>
      </c>
      <c r="E84" s="2"/>
      <c r="F84" s="41"/>
      <c r="G84" s="40"/>
      <c r="H84" s="40"/>
      <c r="I84" s="40"/>
      <c r="J84" s="40"/>
      <c r="K84" s="40"/>
      <c r="L84" s="40"/>
      <c r="M84" s="40"/>
      <c r="N84" s="40"/>
    </row>
    <row r="85" spans="1:14" x14ac:dyDescent="0.25">
      <c r="A85" s="585" t="s">
        <v>29</v>
      </c>
      <c r="B85" s="586"/>
      <c r="C85" s="86">
        <f>SUM(C79:C84)</f>
        <v>0</v>
      </c>
      <c r="D85" s="130">
        <f>SUM(D79:D84)</f>
        <v>0</v>
      </c>
      <c r="E85" s="2"/>
      <c r="F85" s="41"/>
      <c r="G85" s="40"/>
      <c r="H85" s="40"/>
      <c r="I85" s="40"/>
      <c r="J85" s="40"/>
      <c r="K85" s="40"/>
      <c r="L85" s="40"/>
      <c r="M85" s="40"/>
      <c r="N85" s="40"/>
    </row>
    <row r="86" spans="1:14" x14ac:dyDescent="0.25">
      <c r="A86" s="567"/>
      <c r="B86" s="568"/>
      <c r="C86" s="568"/>
      <c r="D86" s="627"/>
      <c r="E86" s="40"/>
      <c r="F86" s="40"/>
      <c r="G86" s="40"/>
      <c r="H86" s="40"/>
      <c r="I86" s="40"/>
      <c r="J86" s="40"/>
      <c r="K86" s="40"/>
      <c r="L86" s="40"/>
      <c r="M86" s="40"/>
      <c r="N86" s="40"/>
    </row>
    <row r="87" spans="1:14" x14ac:dyDescent="0.25">
      <c r="A87" s="221" t="s">
        <v>33</v>
      </c>
      <c r="B87" s="219" t="s">
        <v>35</v>
      </c>
      <c r="C87" s="218"/>
      <c r="D87" s="230"/>
      <c r="E87" s="2"/>
      <c r="F87" s="40"/>
      <c r="G87" s="40"/>
      <c r="H87" s="40"/>
      <c r="I87" s="40"/>
      <c r="J87" s="40"/>
      <c r="K87" s="40"/>
      <c r="L87" s="40"/>
      <c r="M87" s="40"/>
      <c r="N87" s="40"/>
    </row>
    <row r="88" spans="1:14" x14ac:dyDescent="0.25">
      <c r="A88" s="567"/>
      <c r="B88" s="568"/>
      <c r="C88" s="568"/>
      <c r="D88" s="627"/>
      <c r="E88" s="2"/>
      <c r="F88" s="40"/>
      <c r="G88" s="40"/>
      <c r="H88" s="40"/>
      <c r="I88" s="40"/>
      <c r="J88" s="40"/>
      <c r="K88" s="40"/>
      <c r="L88" s="40"/>
      <c r="M88" s="40"/>
      <c r="N88" s="40"/>
    </row>
    <row r="89" spans="1:14" ht="43.5" customHeight="1" x14ac:dyDescent="0.25">
      <c r="A89" s="587" t="s">
        <v>374</v>
      </c>
      <c r="B89" s="588"/>
      <c r="C89" s="588"/>
      <c r="D89" s="589"/>
      <c r="E89" s="40"/>
      <c r="F89" s="40"/>
      <c r="G89" s="40"/>
      <c r="H89" s="40"/>
      <c r="I89" s="40"/>
      <c r="J89" s="40"/>
      <c r="K89" s="40"/>
      <c r="L89" s="40"/>
      <c r="M89" s="40"/>
      <c r="N89" s="40"/>
    </row>
    <row r="90" spans="1:14" x14ac:dyDescent="0.25">
      <c r="A90" s="567"/>
      <c r="B90" s="568"/>
      <c r="C90" s="568"/>
      <c r="D90" s="627"/>
      <c r="E90" s="40"/>
      <c r="F90" s="40"/>
      <c r="G90" s="40"/>
      <c r="H90" s="40"/>
      <c r="I90" s="40"/>
      <c r="J90" s="40"/>
      <c r="K90" s="40"/>
      <c r="L90" s="40"/>
      <c r="M90" s="40"/>
      <c r="N90" s="40"/>
    </row>
    <row r="91" spans="1:14" x14ac:dyDescent="0.25">
      <c r="A91" s="221" t="s">
        <v>44</v>
      </c>
      <c r="B91" s="218" t="s">
        <v>70</v>
      </c>
      <c r="C91" s="220" t="s">
        <v>4</v>
      </c>
      <c r="D91" s="223" t="s">
        <v>16</v>
      </c>
      <c r="E91" s="40"/>
      <c r="F91" s="40"/>
      <c r="G91" s="40"/>
      <c r="H91" s="40"/>
      <c r="I91" s="40"/>
      <c r="J91" s="40"/>
      <c r="K91" s="40"/>
      <c r="L91" s="40"/>
      <c r="M91" s="40"/>
      <c r="N91" s="40"/>
    </row>
    <row r="92" spans="1:14" x14ac:dyDescent="0.25">
      <c r="A92" s="239" t="s">
        <v>0</v>
      </c>
      <c r="B92" s="368" t="s">
        <v>375</v>
      </c>
      <c r="C92" s="285">
        <v>0</v>
      </c>
      <c r="D92" s="238">
        <f>C92*$D$25</f>
        <v>0</v>
      </c>
      <c r="E92" s="40"/>
      <c r="F92" s="40"/>
      <c r="G92" s="40"/>
      <c r="H92" s="40"/>
      <c r="I92" s="40"/>
      <c r="J92" s="40"/>
      <c r="K92" s="40"/>
      <c r="L92" s="40"/>
      <c r="M92" s="40"/>
      <c r="N92" s="40"/>
    </row>
    <row r="93" spans="1:14" ht="15" customHeight="1" x14ac:dyDescent="0.25">
      <c r="A93" s="239" t="s">
        <v>1</v>
      </c>
      <c r="B93" s="367" t="s">
        <v>376</v>
      </c>
      <c r="C93" s="244">
        <v>0</v>
      </c>
      <c r="D93" s="238">
        <f t="shared" ref="D93:D97" si="3">C93*$D$25</f>
        <v>0</v>
      </c>
      <c r="E93" s="40"/>
      <c r="F93" s="40"/>
      <c r="G93" s="40"/>
      <c r="H93" s="40"/>
      <c r="I93" s="40"/>
      <c r="J93" s="40"/>
      <c r="K93" s="40"/>
      <c r="L93" s="40"/>
      <c r="M93" s="40"/>
      <c r="N93" s="40"/>
    </row>
    <row r="94" spans="1:14" x14ac:dyDescent="0.25">
      <c r="A94" s="239" t="s">
        <v>291</v>
      </c>
      <c r="B94" s="367" t="s">
        <v>377</v>
      </c>
      <c r="C94" s="244">
        <v>0</v>
      </c>
      <c r="D94" s="238">
        <f t="shared" si="3"/>
        <v>0</v>
      </c>
      <c r="E94" s="40"/>
      <c r="F94" s="40"/>
      <c r="G94" s="40"/>
      <c r="H94" s="40"/>
      <c r="I94" s="40"/>
      <c r="J94" s="40"/>
      <c r="K94" s="40"/>
      <c r="L94" s="40"/>
      <c r="M94" s="40"/>
      <c r="N94" s="40"/>
    </row>
    <row r="95" spans="1:14" x14ac:dyDescent="0.25">
      <c r="A95" s="239" t="s">
        <v>3</v>
      </c>
      <c r="B95" s="367" t="s">
        <v>378</v>
      </c>
      <c r="C95" s="244">
        <v>0</v>
      </c>
      <c r="D95" s="238">
        <f t="shared" si="3"/>
        <v>0</v>
      </c>
      <c r="E95" s="40"/>
      <c r="F95" s="40"/>
      <c r="G95" s="40"/>
      <c r="H95" s="40"/>
      <c r="I95" s="40"/>
      <c r="J95" s="40"/>
      <c r="K95" s="40"/>
      <c r="L95" s="40"/>
      <c r="M95" s="40"/>
      <c r="N95" s="40"/>
    </row>
    <row r="96" spans="1:14" x14ac:dyDescent="0.25">
      <c r="A96" s="239" t="s">
        <v>7</v>
      </c>
      <c r="B96" s="367" t="s">
        <v>379</v>
      </c>
      <c r="C96" s="244">
        <v>0</v>
      </c>
      <c r="D96" s="238">
        <f t="shared" si="3"/>
        <v>0</v>
      </c>
      <c r="E96" s="40"/>
      <c r="F96" s="40"/>
      <c r="G96" s="40"/>
      <c r="H96" s="40"/>
      <c r="I96" s="40"/>
      <c r="J96" s="40"/>
      <c r="K96" s="40"/>
      <c r="L96" s="40"/>
      <c r="M96" s="40"/>
      <c r="N96" s="40"/>
    </row>
    <row r="97" spans="1:14" x14ac:dyDescent="0.25">
      <c r="A97" s="239" t="s">
        <v>8</v>
      </c>
      <c r="B97" s="367" t="s">
        <v>380</v>
      </c>
      <c r="C97" s="244">
        <v>0</v>
      </c>
      <c r="D97" s="238">
        <f t="shared" si="3"/>
        <v>0</v>
      </c>
      <c r="E97" s="40"/>
      <c r="F97" s="40"/>
      <c r="G97" s="40"/>
      <c r="H97" s="40"/>
      <c r="I97" s="40"/>
      <c r="J97" s="40"/>
      <c r="K97" s="40"/>
      <c r="L97" s="40"/>
      <c r="M97" s="40"/>
      <c r="N97" s="40"/>
    </row>
    <row r="98" spans="1:14" ht="15.75" customHeight="1" x14ac:dyDescent="0.25">
      <c r="A98" s="585" t="s">
        <v>27</v>
      </c>
      <c r="B98" s="586"/>
      <c r="C98" s="86">
        <f>SUM(C92:C97)</f>
        <v>0</v>
      </c>
      <c r="D98" s="84">
        <f>SUM(D92:D97)</f>
        <v>0</v>
      </c>
      <c r="E98" s="40"/>
      <c r="F98" s="41"/>
      <c r="G98" s="40"/>
      <c r="H98" s="40"/>
      <c r="I98" s="40"/>
      <c r="J98" s="40"/>
      <c r="K98" s="40"/>
      <c r="L98" s="40"/>
      <c r="M98" s="40"/>
      <c r="N98" s="40"/>
    </row>
    <row r="99" spans="1:14" x14ac:dyDescent="0.25">
      <c r="A99" s="567"/>
      <c r="B99" s="568"/>
      <c r="C99" s="568"/>
      <c r="D99" s="627"/>
      <c r="E99" s="40"/>
      <c r="F99" s="41"/>
      <c r="G99" s="40"/>
      <c r="H99" s="40"/>
      <c r="I99" s="40"/>
      <c r="J99" s="40"/>
      <c r="K99" s="40"/>
      <c r="L99" s="40"/>
      <c r="M99" s="40"/>
      <c r="N99" s="40"/>
    </row>
    <row r="100" spans="1:14" ht="15" customHeight="1" x14ac:dyDescent="0.25">
      <c r="A100" s="221" t="s">
        <v>36</v>
      </c>
      <c r="B100" s="590" t="s">
        <v>26</v>
      </c>
      <c r="C100" s="590"/>
      <c r="D100" s="223" t="s">
        <v>5</v>
      </c>
      <c r="E100" s="40"/>
      <c r="F100" s="40"/>
      <c r="G100" s="40"/>
      <c r="H100" s="40"/>
      <c r="I100" s="40"/>
      <c r="J100" s="40"/>
      <c r="K100" s="40"/>
      <c r="L100" s="40"/>
      <c r="M100" s="40"/>
      <c r="N100" s="40"/>
    </row>
    <row r="101" spans="1:14" ht="15" customHeight="1" x14ac:dyDescent="0.25">
      <c r="A101" s="236" t="s">
        <v>0</v>
      </c>
      <c r="B101" s="572" t="s">
        <v>56</v>
      </c>
      <c r="C101" s="572"/>
      <c r="D101" s="243">
        <f>Uniformes!F49</f>
        <v>0</v>
      </c>
      <c r="E101" s="40"/>
      <c r="F101" s="41"/>
      <c r="G101" s="40"/>
      <c r="H101" s="40"/>
      <c r="I101" s="40"/>
      <c r="J101" s="40"/>
      <c r="K101" s="40"/>
      <c r="L101" s="40"/>
      <c r="M101" s="40"/>
      <c r="N101" s="40"/>
    </row>
    <row r="102" spans="1:14" ht="15" customHeight="1" x14ac:dyDescent="0.25">
      <c r="A102" s="236" t="s">
        <v>1</v>
      </c>
      <c r="B102" s="572" t="s">
        <v>58</v>
      </c>
      <c r="C102" s="572"/>
      <c r="D102" s="243">
        <v>0</v>
      </c>
      <c r="E102" s="40"/>
      <c r="F102" s="41"/>
      <c r="G102" s="40"/>
      <c r="H102" s="40"/>
      <c r="I102" s="40"/>
      <c r="J102" s="40"/>
      <c r="K102" s="40"/>
      <c r="L102" s="40"/>
      <c r="M102" s="40"/>
      <c r="N102" s="40"/>
    </row>
    <row r="103" spans="1:14" ht="15" customHeight="1" x14ac:dyDescent="0.25">
      <c r="A103" s="236" t="s">
        <v>2</v>
      </c>
      <c r="B103" s="572" t="s">
        <v>57</v>
      </c>
      <c r="C103" s="572"/>
      <c r="D103" s="243">
        <v>0</v>
      </c>
      <c r="E103" s="40"/>
      <c r="F103" s="41"/>
      <c r="G103" s="40"/>
      <c r="H103" s="40"/>
      <c r="I103" s="40"/>
      <c r="J103" s="40"/>
      <c r="K103" s="40"/>
      <c r="L103" s="40"/>
      <c r="M103" s="40"/>
      <c r="N103" s="40"/>
    </row>
    <row r="104" spans="1:14" ht="15" customHeight="1" x14ac:dyDescent="0.25">
      <c r="A104" s="236" t="s">
        <v>3</v>
      </c>
      <c r="B104" s="572" t="s">
        <v>23</v>
      </c>
      <c r="C104" s="572"/>
      <c r="D104" s="243">
        <v>0</v>
      </c>
      <c r="E104" s="40"/>
      <c r="F104" s="41"/>
      <c r="G104" s="40"/>
      <c r="H104" s="40"/>
      <c r="I104" s="40"/>
      <c r="J104" s="40"/>
      <c r="K104" s="40"/>
      <c r="L104" s="40"/>
      <c r="M104" s="40"/>
      <c r="N104" s="40"/>
    </row>
    <row r="105" spans="1:14" ht="15.75" customHeight="1" x14ac:dyDescent="0.25">
      <c r="A105" s="131"/>
      <c r="B105" s="573" t="s">
        <v>28</v>
      </c>
      <c r="C105" s="573"/>
      <c r="D105" s="82">
        <f>SUM(D101:D103)</f>
        <v>0</v>
      </c>
      <c r="E105" s="40"/>
      <c r="F105" s="40"/>
      <c r="G105" s="40"/>
      <c r="H105" s="40"/>
      <c r="I105" s="40"/>
      <c r="J105" s="40"/>
      <c r="K105" s="40"/>
      <c r="L105" s="40"/>
      <c r="M105" s="40"/>
      <c r="N105" s="40"/>
    </row>
    <row r="106" spans="1:14" x14ac:dyDescent="0.25">
      <c r="A106" s="612"/>
      <c r="B106" s="613"/>
      <c r="C106" s="613"/>
      <c r="D106" s="614"/>
      <c r="E106" s="40"/>
      <c r="F106" s="40"/>
      <c r="G106" s="40"/>
      <c r="H106" s="40"/>
      <c r="I106" s="40"/>
      <c r="J106" s="40"/>
      <c r="K106" s="40"/>
      <c r="L106" s="40"/>
      <c r="M106" s="40"/>
      <c r="N106" s="40"/>
    </row>
    <row r="107" spans="1:14" x14ac:dyDescent="0.25">
      <c r="A107" s="556" t="s">
        <v>119</v>
      </c>
      <c r="B107" s="557"/>
      <c r="C107" s="557"/>
      <c r="D107" s="558"/>
      <c r="E107" s="40"/>
      <c r="F107" s="40"/>
      <c r="G107" s="40"/>
      <c r="H107" s="40"/>
      <c r="I107" s="40"/>
      <c r="J107" s="40"/>
      <c r="K107" s="40"/>
      <c r="L107" s="40"/>
      <c r="M107" s="40"/>
      <c r="N107" s="40"/>
    </row>
    <row r="108" spans="1:14" x14ac:dyDescent="0.25">
      <c r="A108" s="567"/>
      <c r="B108" s="568"/>
      <c r="C108" s="568"/>
      <c r="D108" s="627"/>
      <c r="E108" s="40"/>
      <c r="F108" s="40"/>
      <c r="G108" s="40"/>
      <c r="H108" s="40"/>
      <c r="I108" s="40"/>
      <c r="J108" s="40"/>
      <c r="K108" s="40"/>
      <c r="L108" s="40"/>
      <c r="M108" s="40"/>
      <c r="N108" s="40"/>
    </row>
    <row r="109" spans="1:14" x14ac:dyDescent="0.25">
      <c r="A109" s="227" t="s">
        <v>72</v>
      </c>
      <c r="B109" s="577" t="s">
        <v>73</v>
      </c>
      <c r="C109" s="577"/>
      <c r="D109" s="578"/>
      <c r="E109" s="40"/>
      <c r="F109" s="40"/>
      <c r="G109" s="40"/>
      <c r="H109" s="40"/>
      <c r="I109" s="40"/>
      <c r="J109" s="40"/>
      <c r="K109" s="40"/>
      <c r="L109" s="40"/>
      <c r="M109" s="40"/>
      <c r="N109" s="40"/>
    </row>
    <row r="110" spans="1:14" x14ac:dyDescent="0.25">
      <c r="A110" s="221" t="s">
        <v>292</v>
      </c>
      <c r="B110" s="218" t="s">
        <v>293</v>
      </c>
      <c r="C110" s="220" t="s">
        <v>4</v>
      </c>
      <c r="D110" s="223" t="s">
        <v>16</v>
      </c>
      <c r="E110" s="40"/>
      <c r="F110" s="40"/>
      <c r="G110" s="40"/>
      <c r="H110" s="40"/>
      <c r="I110" s="40"/>
      <c r="J110" s="40"/>
      <c r="K110" s="40"/>
      <c r="L110" s="40"/>
      <c r="M110" s="40"/>
      <c r="N110" s="40"/>
    </row>
    <row r="111" spans="1:14" x14ac:dyDescent="0.25">
      <c r="A111" s="247" t="s">
        <v>0</v>
      </c>
      <c r="B111" s="246" t="s">
        <v>74</v>
      </c>
      <c r="C111" s="248">
        <v>0</v>
      </c>
      <c r="D111" s="249">
        <f>C111*$D$130</f>
        <v>0</v>
      </c>
      <c r="E111" s="40"/>
      <c r="F111" s="40"/>
      <c r="G111" s="40"/>
      <c r="H111" s="40"/>
      <c r="I111" s="40"/>
      <c r="J111" s="40"/>
      <c r="K111" s="40"/>
      <c r="L111" s="40"/>
      <c r="M111" s="40"/>
      <c r="N111" s="40"/>
    </row>
    <row r="112" spans="1:14" s="68" customFormat="1" x14ac:dyDescent="0.25">
      <c r="A112" s="247" t="s">
        <v>1</v>
      </c>
      <c r="B112" s="246" t="s">
        <v>17</v>
      </c>
      <c r="C112" s="248">
        <v>0</v>
      </c>
      <c r="D112" s="249">
        <f>C112*($D$130+$D$111)</f>
        <v>0</v>
      </c>
      <c r="E112" s="69"/>
      <c r="F112" s="69"/>
      <c r="G112" s="69"/>
      <c r="H112" s="69"/>
      <c r="I112" s="69"/>
      <c r="J112" s="69"/>
      <c r="K112" s="69"/>
      <c r="L112" s="69"/>
      <c r="M112" s="69"/>
      <c r="N112" s="69"/>
    </row>
    <row r="113" spans="1:14" x14ac:dyDescent="0.25">
      <c r="A113" s="579" t="s">
        <v>294</v>
      </c>
      <c r="B113" s="580"/>
      <c r="C113" s="250">
        <f>SUM(C111:C112)</f>
        <v>0</v>
      </c>
      <c r="D113" s="253">
        <f>SUM(D111:D112)</f>
        <v>0</v>
      </c>
      <c r="E113" s="40"/>
      <c r="F113" s="40"/>
      <c r="G113" s="40"/>
      <c r="H113" s="40"/>
      <c r="I113" s="40"/>
      <c r="J113" s="40"/>
      <c r="K113" s="40"/>
      <c r="L113" s="40"/>
      <c r="M113" s="40"/>
      <c r="N113" s="40"/>
    </row>
    <row r="114" spans="1:14" s="68" customFormat="1" x14ac:dyDescent="0.25">
      <c r="A114" s="221" t="s">
        <v>295</v>
      </c>
      <c r="B114" s="218" t="s">
        <v>296</v>
      </c>
      <c r="C114" s="220" t="s">
        <v>4</v>
      </c>
      <c r="D114" s="223" t="s">
        <v>16</v>
      </c>
      <c r="E114" s="69"/>
      <c r="F114" s="69"/>
      <c r="G114" s="69"/>
      <c r="H114" s="69"/>
      <c r="I114" s="69"/>
      <c r="J114" s="69"/>
      <c r="K114" s="69"/>
      <c r="L114" s="69"/>
      <c r="M114" s="69"/>
      <c r="N114" s="69"/>
    </row>
    <row r="115" spans="1:14" s="68" customFormat="1" x14ac:dyDescent="0.25">
      <c r="A115" s="247" t="s">
        <v>2</v>
      </c>
      <c r="B115" s="246" t="s">
        <v>297</v>
      </c>
      <c r="C115" s="248">
        <v>0</v>
      </c>
      <c r="D115" s="249">
        <f>ROUND(($D$130+$D$113)/(1-$C$118)*C115,2)</f>
        <v>0</v>
      </c>
      <c r="E115" s="69"/>
      <c r="F115" s="69"/>
      <c r="G115" s="69"/>
      <c r="H115" s="69"/>
      <c r="I115" s="69"/>
      <c r="J115" s="69"/>
      <c r="K115" s="69"/>
      <c r="L115" s="69"/>
      <c r="M115" s="69"/>
      <c r="N115" s="69"/>
    </row>
    <row r="116" spans="1:14" x14ac:dyDescent="0.25">
      <c r="A116" s="247" t="s">
        <v>3</v>
      </c>
      <c r="B116" s="246" t="s">
        <v>298</v>
      </c>
      <c r="C116" s="248">
        <v>0</v>
      </c>
      <c r="D116" s="249">
        <f t="shared" ref="D116:D117" si="4">ROUND(($D$130+$D$113)/(1-$C$118)*C116,2)</f>
        <v>0</v>
      </c>
      <c r="E116" s="40"/>
      <c r="F116" s="40"/>
      <c r="G116" s="40"/>
      <c r="H116" s="40"/>
      <c r="I116" s="40"/>
      <c r="J116" s="40"/>
      <c r="K116" s="40"/>
      <c r="L116" s="40"/>
      <c r="M116" s="40"/>
      <c r="N116" s="40"/>
    </row>
    <row r="117" spans="1:14" x14ac:dyDescent="0.25">
      <c r="A117" s="247" t="s">
        <v>7</v>
      </c>
      <c r="B117" s="246" t="s">
        <v>45</v>
      </c>
      <c r="C117" s="248">
        <v>0</v>
      </c>
      <c r="D117" s="249">
        <f t="shared" si="4"/>
        <v>0</v>
      </c>
      <c r="E117" s="40"/>
      <c r="F117" s="40"/>
      <c r="G117" s="40"/>
      <c r="H117" s="40"/>
      <c r="I117" s="40"/>
      <c r="J117" s="40"/>
      <c r="K117" s="40"/>
      <c r="L117" s="40"/>
      <c r="M117" s="40"/>
      <c r="N117" s="40"/>
    </row>
    <row r="118" spans="1:14" x14ac:dyDescent="0.25">
      <c r="A118" s="579" t="s">
        <v>299</v>
      </c>
      <c r="B118" s="580"/>
      <c r="C118" s="250">
        <f>SUM(C115:C117)</f>
        <v>0</v>
      </c>
      <c r="D118" s="253">
        <f>SUM(D115:D117)</f>
        <v>0</v>
      </c>
      <c r="E118" s="40"/>
      <c r="F118" s="40"/>
      <c r="G118" s="40"/>
      <c r="H118" s="40"/>
      <c r="I118" s="40"/>
      <c r="J118" s="40"/>
      <c r="K118" s="40"/>
      <c r="L118" s="40"/>
      <c r="M118" s="40"/>
      <c r="N118" s="40"/>
    </row>
    <row r="119" spans="1:14" x14ac:dyDescent="0.25">
      <c r="A119" s="581" t="s">
        <v>300</v>
      </c>
      <c r="B119" s="582"/>
      <c r="C119" s="582"/>
      <c r="D119" s="217">
        <f>D113+D118</f>
        <v>0</v>
      </c>
      <c r="E119" s="40"/>
      <c r="F119" s="40"/>
      <c r="G119" s="40"/>
      <c r="H119" s="40"/>
      <c r="I119" s="40"/>
      <c r="J119" s="40"/>
      <c r="K119" s="40"/>
      <c r="L119" s="40"/>
      <c r="M119" s="40"/>
      <c r="N119" s="40"/>
    </row>
    <row r="120" spans="1:14" ht="14.25" customHeight="1" x14ac:dyDescent="0.25">
      <c r="A120" s="634"/>
      <c r="B120" s="635"/>
      <c r="C120" s="635"/>
      <c r="D120" s="636"/>
      <c r="E120" s="40"/>
      <c r="F120" s="40"/>
      <c r="G120" s="40"/>
      <c r="H120" s="40"/>
      <c r="I120" s="40"/>
      <c r="J120" s="40"/>
      <c r="K120" s="40"/>
      <c r="L120" s="40"/>
      <c r="M120" s="40"/>
      <c r="N120" s="40"/>
    </row>
    <row r="121" spans="1:14" x14ac:dyDescent="0.25">
      <c r="A121" s="556" t="s">
        <v>91</v>
      </c>
      <c r="B121" s="557"/>
      <c r="C121" s="557"/>
      <c r="D121" s="558"/>
      <c r="E121" s="40"/>
      <c r="F121" s="40"/>
      <c r="G121" s="40"/>
      <c r="H121" s="40"/>
      <c r="I121" s="40"/>
      <c r="J121" s="40"/>
      <c r="K121" s="40"/>
      <c r="L121" s="40"/>
      <c r="M121" s="40"/>
      <c r="N121" s="40"/>
    </row>
    <row r="122" spans="1:14" x14ac:dyDescent="0.25">
      <c r="A122" s="556" t="s">
        <v>92</v>
      </c>
      <c r="B122" s="557"/>
      <c r="C122" s="557"/>
      <c r="D122" s="558"/>
      <c r="E122" s="40"/>
      <c r="F122" s="40"/>
      <c r="G122" s="40"/>
      <c r="H122" s="40"/>
      <c r="I122" s="40"/>
      <c r="J122" s="40"/>
      <c r="K122" s="40"/>
      <c r="L122" s="40"/>
      <c r="M122" s="40"/>
      <c r="N122" s="40"/>
    </row>
    <row r="123" spans="1:14" x14ac:dyDescent="0.25">
      <c r="A123" s="567"/>
      <c r="B123" s="568"/>
      <c r="C123" s="568"/>
      <c r="D123" s="627"/>
      <c r="E123" s="40"/>
      <c r="F123" s="40"/>
      <c r="G123" s="40"/>
      <c r="H123" s="40"/>
      <c r="I123" s="40"/>
      <c r="J123" s="40"/>
      <c r="K123" s="40"/>
      <c r="L123" s="40"/>
      <c r="M123" s="40"/>
      <c r="N123" s="40"/>
    </row>
    <row r="124" spans="1:14" x14ac:dyDescent="0.25">
      <c r="A124" s="562" t="s">
        <v>38</v>
      </c>
      <c r="B124" s="563"/>
      <c r="C124" s="563"/>
      <c r="D124" s="564"/>
      <c r="E124" s="40"/>
      <c r="F124" s="40"/>
      <c r="G124" s="40"/>
      <c r="H124" s="40"/>
      <c r="I124" s="40"/>
      <c r="J124" s="40"/>
      <c r="K124" s="40"/>
      <c r="L124" s="40"/>
      <c r="M124" s="40"/>
      <c r="N124" s="40"/>
    </row>
    <row r="125" spans="1:14" x14ac:dyDescent="0.25">
      <c r="A125" s="239" t="s">
        <v>76</v>
      </c>
      <c r="B125" s="565" t="s">
        <v>24</v>
      </c>
      <c r="C125" s="565"/>
      <c r="D125" s="238">
        <f>D25</f>
        <v>0</v>
      </c>
      <c r="E125" s="40"/>
      <c r="F125" s="40"/>
      <c r="G125" s="40"/>
      <c r="H125" s="40"/>
      <c r="I125" s="40"/>
      <c r="J125" s="40"/>
      <c r="K125" s="40"/>
      <c r="L125" s="40"/>
      <c r="M125" s="40"/>
      <c r="N125" s="40"/>
    </row>
    <row r="126" spans="1:14" x14ac:dyDescent="0.25">
      <c r="A126" s="239" t="s">
        <v>77</v>
      </c>
      <c r="B126" s="566" t="s">
        <v>68</v>
      </c>
      <c r="C126" s="566"/>
      <c r="D126" s="238">
        <f>D76</f>
        <v>0</v>
      </c>
      <c r="E126" s="40"/>
      <c r="F126" s="40"/>
      <c r="G126" s="40"/>
      <c r="H126" s="40"/>
      <c r="I126" s="40"/>
      <c r="J126" s="40"/>
      <c r="K126" s="40"/>
      <c r="L126" s="40"/>
      <c r="M126" s="40"/>
      <c r="N126" s="40"/>
    </row>
    <row r="127" spans="1:14" x14ac:dyDescent="0.25">
      <c r="A127" s="239" t="s">
        <v>78</v>
      </c>
      <c r="B127" s="565" t="s">
        <v>30</v>
      </c>
      <c r="C127" s="565"/>
      <c r="D127" s="238">
        <f>D85</f>
        <v>0</v>
      </c>
      <c r="E127" s="40"/>
      <c r="F127" s="40"/>
      <c r="G127" s="40"/>
      <c r="H127" s="40"/>
      <c r="I127" s="40"/>
      <c r="J127" s="40"/>
      <c r="K127" s="40"/>
      <c r="L127" s="40"/>
      <c r="M127" s="40"/>
      <c r="N127" s="40"/>
    </row>
    <row r="128" spans="1:14" x14ac:dyDescent="0.25">
      <c r="A128" s="239" t="s">
        <v>75</v>
      </c>
      <c r="B128" s="565" t="s">
        <v>35</v>
      </c>
      <c r="C128" s="565"/>
      <c r="D128" s="238">
        <f>D98</f>
        <v>0</v>
      </c>
      <c r="E128" s="40"/>
      <c r="F128" s="40"/>
      <c r="G128" s="40"/>
      <c r="H128" s="40"/>
      <c r="I128" s="40"/>
      <c r="J128" s="40"/>
      <c r="K128" s="40"/>
      <c r="L128" s="40"/>
      <c r="M128" s="40"/>
      <c r="N128" s="40"/>
    </row>
    <row r="129" spans="1:14" x14ac:dyDescent="0.25">
      <c r="A129" s="239" t="s">
        <v>79</v>
      </c>
      <c r="B129" s="566" t="s">
        <v>26</v>
      </c>
      <c r="C129" s="566"/>
      <c r="D129" s="238">
        <f>D105</f>
        <v>0</v>
      </c>
      <c r="E129" s="40"/>
      <c r="F129" s="40"/>
      <c r="G129" s="40"/>
      <c r="H129" s="40"/>
      <c r="I129" s="40"/>
      <c r="J129" s="40"/>
      <c r="K129" s="40"/>
      <c r="L129" s="40"/>
      <c r="M129" s="40"/>
      <c r="N129" s="40"/>
    </row>
    <row r="130" spans="1:14" x14ac:dyDescent="0.25">
      <c r="A130" s="567" t="s">
        <v>80</v>
      </c>
      <c r="B130" s="568"/>
      <c r="C130" s="568"/>
      <c r="D130" s="228">
        <f>SUM(D125:D129)</f>
        <v>0</v>
      </c>
      <c r="E130" s="40"/>
      <c r="F130" s="40"/>
      <c r="G130" s="40"/>
      <c r="H130" s="40"/>
      <c r="I130" s="40"/>
      <c r="J130" s="40"/>
      <c r="K130" s="40"/>
      <c r="L130" s="40"/>
      <c r="M130" s="40"/>
      <c r="N130" s="40"/>
    </row>
    <row r="131" spans="1:14" x14ac:dyDescent="0.25">
      <c r="A131" s="239" t="s">
        <v>81</v>
      </c>
      <c r="B131" s="566" t="s">
        <v>73</v>
      </c>
      <c r="C131" s="566"/>
      <c r="D131" s="238">
        <f>D119</f>
        <v>0</v>
      </c>
      <c r="E131" s="40"/>
      <c r="F131" s="40"/>
      <c r="G131" s="40"/>
      <c r="H131" s="40"/>
      <c r="I131" s="40"/>
      <c r="J131" s="40"/>
      <c r="K131" s="40"/>
      <c r="L131" s="40"/>
      <c r="M131" s="40"/>
      <c r="N131" s="40"/>
    </row>
    <row r="132" spans="1:14" ht="15.75" thickBot="1" x14ac:dyDescent="0.3">
      <c r="A132" s="554" t="s">
        <v>93</v>
      </c>
      <c r="B132" s="555"/>
      <c r="C132" s="555"/>
      <c r="D132" s="72">
        <f>D130+D131</f>
        <v>0</v>
      </c>
      <c r="E132" s="40"/>
      <c r="F132" s="40"/>
      <c r="G132" s="40"/>
      <c r="H132" s="40"/>
      <c r="I132" s="40"/>
      <c r="J132" s="40"/>
      <c r="K132" s="40"/>
      <c r="L132" s="40"/>
      <c r="M132" s="40"/>
      <c r="N132" s="40"/>
    </row>
    <row r="133" spans="1:14" x14ac:dyDescent="0.25">
      <c r="A133" s="6"/>
      <c r="B133" s="6"/>
      <c r="C133" s="6"/>
      <c r="D133" s="7"/>
      <c r="E133" s="40"/>
      <c r="F133" s="41"/>
      <c r="G133" s="40"/>
      <c r="H133" s="40"/>
      <c r="I133" s="40"/>
      <c r="J133" s="40"/>
      <c r="K133" s="40"/>
      <c r="L133" s="40"/>
      <c r="M133" s="40"/>
      <c r="N133" s="40"/>
    </row>
    <row r="134" spans="1:14" x14ac:dyDescent="0.25">
      <c r="A134" s="2"/>
      <c r="B134" s="2"/>
      <c r="C134" s="2"/>
      <c r="D134" s="2"/>
      <c r="E134" s="40"/>
      <c r="F134" s="40"/>
      <c r="G134" s="40"/>
      <c r="H134" s="40"/>
      <c r="I134" s="40"/>
      <c r="J134" s="40"/>
      <c r="K134" s="40"/>
      <c r="L134" s="40"/>
      <c r="M134" s="40"/>
      <c r="N134" s="40"/>
    </row>
    <row r="135" spans="1:14" x14ac:dyDescent="0.25">
      <c r="A135" s="2"/>
      <c r="B135" s="2"/>
      <c r="C135" s="2"/>
      <c r="D135" s="2"/>
      <c r="E135" s="40"/>
      <c r="F135" s="40"/>
      <c r="G135" s="40"/>
      <c r="H135" s="40"/>
      <c r="I135" s="40"/>
      <c r="J135" s="40"/>
      <c r="K135" s="40"/>
      <c r="L135" s="40"/>
      <c r="M135" s="40"/>
      <c r="N135" s="40"/>
    </row>
    <row r="136" spans="1:14" x14ac:dyDescent="0.25">
      <c r="A136" s="2"/>
      <c r="B136" s="2"/>
      <c r="C136" s="2"/>
      <c r="D136" s="2"/>
      <c r="E136" s="40"/>
      <c r="F136" s="40"/>
      <c r="G136" s="40"/>
      <c r="H136" s="40"/>
      <c r="I136" s="40"/>
      <c r="J136" s="40"/>
      <c r="K136" s="40"/>
      <c r="L136" s="40"/>
      <c r="M136" s="40"/>
      <c r="N136" s="40"/>
    </row>
    <row r="137" spans="1:14" x14ac:dyDescent="0.25">
      <c r="A137" s="2"/>
      <c r="B137" s="2"/>
      <c r="C137" s="2"/>
      <c r="D137" s="2"/>
      <c r="E137" s="40"/>
      <c r="F137" s="40"/>
      <c r="G137" s="40"/>
      <c r="H137" s="40"/>
      <c r="I137" s="40"/>
      <c r="J137" s="40"/>
      <c r="K137" s="40"/>
      <c r="L137" s="40"/>
      <c r="M137" s="40"/>
      <c r="N137" s="40"/>
    </row>
    <row r="138" spans="1:14" x14ac:dyDescent="0.25">
      <c r="A138" s="2"/>
      <c r="B138" s="2"/>
      <c r="C138" s="2"/>
      <c r="D138" s="2"/>
      <c r="E138" s="40"/>
      <c r="F138" s="40"/>
      <c r="G138" s="40"/>
      <c r="H138" s="40"/>
      <c r="I138" s="40"/>
      <c r="J138" s="40"/>
      <c r="K138" s="40"/>
      <c r="L138" s="40"/>
      <c r="M138" s="40"/>
      <c r="N138" s="40"/>
    </row>
    <row r="139" spans="1:14" x14ac:dyDescent="0.25">
      <c r="A139" s="2"/>
      <c r="B139" s="2"/>
      <c r="C139" s="2"/>
      <c r="D139" s="2"/>
      <c r="E139" s="40"/>
      <c r="F139" s="40"/>
      <c r="G139" s="40"/>
      <c r="H139" s="40"/>
      <c r="I139" s="40"/>
      <c r="J139" s="40"/>
      <c r="K139" s="40"/>
      <c r="L139" s="40"/>
      <c r="M139" s="40"/>
      <c r="N139" s="40"/>
    </row>
    <row r="140" spans="1:14" x14ac:dyDescent="0.25">
      <c r="A140" s="2"/>
      <c r="B140" s="2"/>
      <c r="C140" s="2"/>
      <c r="D140" s="2"/>
      <c r="E140" s="40"/>
      <c r="F140" s="40"/>
      <c r="G140" s="40"/>
      <c r="H140" s="40"/>
      <c r="I140" s="40"/>
      <c r="J140" s="40"/>
      <c r="K140" s="40"/>
      <c r="L140" s="40"/>
      <c r="M140" s="40"/>
      <c r="N140" s="40"/>
    </row>
    <row r="141" spans="1:14" x14ac:dyDescent="0.25">
      <c r="A141" s="2"/>
      <c r="B141" s="2"/>
      <c r="C141" s="2"/>
      <c r="D141" s="2"/>
      <c r="E141" s="40"/>
      <c r="F141" s="40"/>
      <c r="G141" s="40"/>
      <c r="H141" s="40"/>
      <c r="I141" s="40"/>
      <c r="J141" s="40"/>
      <c r="K141" s="40"/>
      <c r="L141" s="40"/>
      <c r="M141" s="40"/>
      <c r="N141" s="40"/>
    </row>
    <row r="142" spans="1:14" x14ac:dyDescent="0.25">
      <c r="A142" s="2"/>
      <c r="B142" s="2"/>
      <c r="C142" s="2"/>
      <c r="D142" s="2"/>
      <c r="E142" s="40"/>
      <c r="F142" s="40"/>
      <c r="G142" s="40"/>
      <c r="H142" s="40"/>
      <c r="I142" s="40"/>
      <c r="J142" s="40"/>
      <c r="K142" s="40"/>
      <c r="L142" s="40"/>
      <c r="M142" s="40"/>
      <c r="N142" s="40"/>
    </row>
    <row r="143" spans="1:14" x14ac:dyDescent="0.25">
      <c r="A143" s="2"/>
      <c r="B143" s="2"/>
      <c r="C143" s="2"/>
      <c r="D143" s="2"/>
      <c r="E143" s="40"/>
      <c r="F143" s="40"/>
      <c r="G143" s="40"/>
      <c r="H143" s="40"/>
      <c r="I143" s="40"/>
      <c r="J143" s="40"/>
      <c r="K143" s="40"/>
      <c r="L143" s="40"/>
      <c r="M143" s="40"/>
      <c r="N143" s="40"/>
    </row>
    <row r="144" spans="1:14" x14ac:dyDescent="0.25">
      <c r="A144" s="2"/>
      <c r="B144" s="2"/>
      <c r="C144" s="2"/>
      <c r="D144" s="2"/>
      <c r="E144" s="40"/>
      <c r="F144" s="40"/>
      <c r="G144" s="40"/>
      <c r="H144" s="40"/>
      <c r="I144" s="40"/>
      <c r="J144" s="40"/>
      <c r="K144" s="40"/>
      <c r="L144" s="40"/>
      <c r="M144" s="40"/>
      <c r="N144" s="40"/>
    </row>
    <row r="145" spans="1:14" x14ac:dyDescent="0.25">
      <c r="A145" s="2"/>
      <c r="B145" s="2"/>
      <c r="C145" s="2"/>
      <c r="D145" s="2"/>
      <c r="E145" s="40"/>
      <c r="F145" s="40"/>
      <c r="G145" s="40"/>
      <c r="H145" s="40"/>
      <c r="I145" s="40"/>
      <c r="J145" s="40"/>
      <c r="K145" s="40"/>
      <c r="L145" s="40"/>
      <c r="M145" s="40"/>
      <c r="N145" s="40"/>
    </row>
    <row r="146" spans="1:14" x14ac:dyDescent="0.25">
      <c r="A146" s="2"/>
      <c r="B146" s="2"/>
      <c r="C146" s="2"/>
      <c r="D146" s="2"/>
      <c r="E146" s="40"/>
      <c r="F146" s="40"/>
      <c r="G146" s="40"/>
      <c r="H146" s="40"/>
      <c r="I146" s="40"/>
      <c r="J146" s="40"/>
      <c r="K146" s="40"/>
      <c r="L146" s="40"/>
      <c r="M146" s="40"/>
      <c r="N146" s="40"/>
    </row>
    <row r="147" spans="1:14" x14ac:dyDescent="0.25">
      <c r="A147" s="2"/>
      <c r="B147" s="2"/>
      <c r="C147" s="2"/>
      <c r="D147" s="2"/>
      <c r="E147" s="40"/>
      <c r="F147" s="40"/>
      <c r="G147" s="40"/>
      <c r="H147" s="40"/>
      <c r="I147" s="40"/>
      <c r="J147" s="40"/>
      <c r="K147" s="40"/>
      <c r="L147" s="40"/>
      <c r="M147" s="40"/>
      <c r="N147" s="40"/>
    </row>
    <row r="148" spans="1:14" x14ac:dyDescent="0.25">
      <c r="A148" s="2"/>
      <c r="B148" s="2"/>
      <c r="C148" s="2"/>
      <c r="D148" s="2"/>
      <c r="E148" s="40"/>
      <c r="F148" s="40"/>
      <c r="G148" s="40"/>
      <c r="H148" s="40"/>
      <c r="I148" s="40"/>
      <c r="J148" s="40"/>
      <c r="K148" s="40"/>
      <c r="L148" s="40"/>
      <c r="M148" s="40"/>
      <c r="N148" s="40"/>
    </row>
    <row r="149" spans="1:14" x14ac:dyDescent="0.25">
      <c r="A149" s="2"/>
      <c r="B149" s="2"/>
      <c r="C149" s="2"/>
      <c r="D149" s="2"/>
      <c r="E149" s="40"/>
      <c r="F149" s="40"/>
      <c r="G149" s="40"/>
      <c r="H149" s="40"/>
      <c r="I149" s="40"/>
      <c r="J149" s="40"/>
      <c r="K149" s="40"/>
      <c r="L149" s="40"/>
      <c r="M149" s="40"/>
      <c r="N149" s="40"/>
    </row>
    <row r="150" spans="1:14" x14ac:dyDescent="0.25">
      <c r="A150" s="2"/>
      <c r="B150" s="2"/>
      <c r="C150" s="2"/>
      <c r="D150" s="2"/>
      <c r="E150" s="40"/>
      <c r="F150" s="40"/>
      <c r="G150" s="40"/>
      <c r="H150" s="40"/>
      <c r="I150" s="40"/>
      <c r="J150" s="40"/>
      <c r="K150" s="40"/>
      <c r="L150" s="40"/>
      <c r="M150" s="40"/>
      <c r="N150" s="40"/>
    </row>
    <row r="151" spans="1:14" x14ac:dyDescent="0.25">
      <c r="A151" s="2"/>
      <c r="B151" s="2"/>
      <c r="C151" s="2"/>
      <c r="D151" s="2"/>
      <c r="E151" s="40"/>
      <c r="F151" s="40"/>
      <c r="G151" s="40"/>
      <c r="H151" s="40"/>
      <c r="I151" s="40"/>
      <c r="J151" s="40"/>
      <c r="K151" s="40"/>
      <c r="L151" s="40"/>
      <c r="M151" s="40"/>
      <c r="N151" s="40"/>
    </row>
    <row r="152" spans="1:14" x14ac:dyDescent="0.25">
      <c r="A152" s="2"/>
      <c r="B152" s="2"/>
      <c r="C152" s="2"/>
      <c r="D152" s="2"/>
      <c r="E152" s="40"/>
      <c r="F152" s="40"/>
      <c r="G152" s="40"/>
      <c r="H152" s="40"/>
      <c r="I152" s="40"/>
      <c r="J152" s="40"/>
      <c r="K152" s="40"/>
      <c r="L152" s="40"/>
      <c r="M152" s="40"/>
      <c r="N152" s="40"/>
    </row>
    <row r="153" spans="1:14" x14ac:dyDescent="0.25">
      <c r="A153" s="2"/>
      <c r="B153" s="2"/>
      <c r="C153" s="2"/>
      <c r="D153" s="2"/>
      <c r="E153" s="40"/>
      <c r="F153" s="40"/>
      <c r="G153" s="40"/>
      <c r="H153" s="40"/>
      <c r="I153" s="40"/>
      <c r="J153" s="40"/>
      <c r="K153" s="40"/>
      <c r="L153" s="40"/>
      <c r="M153" s="40"/>
      <c r="N153" s="40"/>
    </row>
    <row r="154" spans="1:14" x14ac:dyDescent="0.25">
      <c r="A154" s="2"/>
      <c r="B154" s="2"/>
      <c r="C154" s="2"/>
      <c r="D154" s="2"/>
      <c r="E154" s="40"/>
      <c r="F154" s="40"/>
      <c r="G154" s="40"/>
      <c r="H154" s="40"/>
      <c r="I154" s="40"/>
      <c r="J154" s="40"/>
      <c r="K154" s="40"/>
      <c r="L154" s="40"/>
      <c r="M154" s="40"/>
      <c r="N154" s="40"/>
    </row>
    <row r="155" spans="1:14" x14ac:dyDescent="0.25">
      <c r="A155" s="2"/>
      <c r="B155" s="2"/>
      <c r="C155" s="2"/>
      <c r="D155" s="2"/>
      <c r="E155" s="40"/>
      <c r="F155" s="40"/>
      <c r="G155" s="40"/>
      <c r="H155" s="40"/>
      <c r="I155" s="40"/>
      <c r="J155" s="40"/>
      <c r="K155" s="40"/>
      <c r="L155" s="40"/>
      <c r="M155" s="40"/>
      <c r="N155" s="40"/>
    </row>
    <row r="156" spans="1:14" x14ac:dyDescent="0.25">
      <c r="A156" s="2"/>
      <c r="B156" s="2"/>
      <c r="C156" s="2"/>
      <c r="D156" s="2"/>
      <c r="E156" s="40"/>
      <c r="F156" s="40"/>
      <c r="G156" s="40"/>
      <c r="H156" s="40"/>
      <c r="I156" s="40"/>
      <c r="J156" s="40"/>
      <c r="K156" s="40"/>
      <c r="L156" s="40"/>
      <c r="M156" s="40"/>
      <c r="N156" s="40"/>
    </row>
    <row r="157" spans="1:14" x14ac:dyDescent="0.25">
      <c r="A157" s="2"/>
      <c r="B157" s="2"/>
      <c r="C157" s="2"/>
      <c r="D157" s="2"/>
      <c r="E157" s="40"/>
      <c r="F157" s="40"/>
      <c r="G157" s="40"/>
      <c r="H157" s="40"/>
      <c r="I157" s="40"/>
      <c r="J157" s="40"/>
      <c r="K157" s="40"/>
      <c r="L157" s="40"/>
      <c r="M157" s="40"/>
      <c r="N157" s="40"/>
    </row>
    <row r="158" spans="1:14" x14ac:dyDescent="0.25">
      <c r="A158" s="2"/>
      <c r="B158" s="2"/>
      <c r="C158" s="2"/>
      <c r="D158" s="2"/>
      <c r="E158" s="40"/>
      <c r="F158" s="40"/>
      <c r="G158" s="40"/>
      <c r="H158" s="40"/>
      <c r="I158" s="40"/>
      <c r="J158" s="40"/>
      <c r="K158" s="40"/>
      <c r="L158" s="40"/>
      <c r="M158" s="40"/>
      <c r="N158" s="40"/>
    </row>
    <row r="159" spans="1:14" x14ac:dyDescent="0.25">
      <c r="A159" s="2"/>
      <c r="B159" s="2"/>
      <c r="C159" s="2"/>
      <c r="D159" s="2"/>
      <c r="E159" s="40"/>
      <c r="F159" s="40"/>
      <c r="G159" s="40"/>
      <c r="H159" s="40"/>
      <c r="I159" s="40"/>
      <c r="J159" s="40"/>
      <c r="K159" s="40"/>
      <c r="L159" s="40"/>
      <c r="M159" s="40"/>
      <c r="N159" s="40"/>
    </row>
    <row r="160" spans="1:14" x14ac:dyDescent="0.25">
      <c r="A160" s="2"/>
      <c r="B160" s="2"/>
      <c r="C160" s="2"/>
      <c r="D160" s="2"/>
      <c r="E160" s="40"/>
      <c r="F160" s="40"/>
      <c r="G160" s="40"/>
      <c r="H160" s="40"/>
      <c r="I160" s="40"/>
      <c r="J160" s="40"/>
      <c r="K160" s="40"/>
      <c r="L160" s="40"/>
      <c r="M160" s="40"/>
      <c r="N160" s="40"/>
    </row>
    <row r="161" spans="1:14" x14ac:dyDescent="0.25">
      <c r="A161" s="2"/>
      <c r="B161" s="2"/>
      <c r="C161" s="2"/>
      <c r="D161" s="2"/>
      <c r="E161" s="40"/>
      <c r="F161" s="40"/>
      <c r="G161" s="40"/>
      <c r="H161" s="40"/>
      <c r="I161" s="40"/>
      <c r="J161" s="40"/>
      <c r="K161" s="40"/>
      <c r="L161" s="40"/>
      <c r="M161" s="40"/>
      <c r="N161" s="40"/>
    </row>
    <row r="162" spans="1:14" x14ac:dyDescent="0.25">
      <c r="A162" s="2"/>
      <c r="B162" s="2"/>
      <c r="C162" s="2"/>
      <c r="D162" s="2"/>
      <c r="E162" s="40"/>
      <c r="F162" s="40"/>
      <c r="G162" s="40"/>
      <c r="H162" s="40"/>
      <c r="I162" s="40"/>
      <c r="J162" s="40"/>
      <c r="K162" s="40"/>
      <c r="L162" s="40"/>
      <c r="M162" s="40"/>
      <c r="N162" s="40"/>
    </row>
    <row r="163" spans="1:14" x14ac:dyDescent="0.25">
      <c r="A163" s="2"/>
      <c r="B163" s="2"/>
      <c r="C163" s="2"/>
      <c r="D163" s="2"/>
      <c r="E163" s="40"/>
      <c r="F163" s="40"/>
      <c r="G163" s="40"/>
      <c r="H163" s="40"/>
      <c r="I163" s="40"/>
      <c r="J163" s="40"/>
      <c r="K163" s="40"/>
      <c r="L163" s="40"/>
      <c r="M163" s="40"/>
      <c r="N163" s="40"/>
    </row>
    <row r="164" spans="1:14" x14ac:dyDescent="0.25">
      <c r="A164" s="2"/>
      <c r="B164" s="2"/>
      <c r="C164" s="2"/>
      <c r="D164" s="2"/>
      <c r="E164" s="40"/>
      <c r="F164" s="40"/>
      <c r="G164" s="40"/>
      <c r="H164" s="40"/>
      <c r="I164" s="40"/>
      <c r="J164" s="40"/>
      <c r="K164" s="40"/>
      <c r="L164" s="40"/>
      <c r="M164" s="40"/>
      <c r="N164" s="40"/>
    </row>
    <row r="165" spans="1:14" x14ac:dyDescent="0.25">
      <c r="A165" s="2"/>
      <c r="B165" s="2"/>
      <c r="C165" s="2"/>
      <c r="D165" s="2"/>
      <c r="E165" s="40"/>
      <c r="F165" s="40"/>
      <c r="G165" s="40"/>
      <c r="H165" s="40"/>
      <c r="I165" s="40"/>
      <c r="J165" s="40"/>
      <c r="K165" s="40"/>
      <c r="L165" s="40"/>
      <c r="M165" s="40"/>
      <c r="N165" s="40"/>
    </row>
    <row r="166" spans="1:14" x14ac:dyDescent="0.25">
      <c r="A166" s="2"/>
      <c r="B166" s="2"/>
      <c r="C166" s="2"/>
      <c r="D166" s="2"/>
      <c r="E166" s="40"/>
      <c r="F166" s="40"/>
      <c r="G166" s="40"/>
      <c r="H166" s="40"/>
      <c r="I166" s="40"/>
      <c r="J166" s="40"/>
      <c r="K166" s="40"/>
      <c r="L166" s="40"/>
      <c r="M166" s="40"/>
      <c r="N166" s="40"/>
    </row>
    <row r="167" spans="1:14" x14ac:dyDescent="0.25">
      <c r="A167" s="2"/>
      <c r="B167" s="2"/>
      <c r="C167" s="2"/>
      <c r="D167" s="2"/>
      <c r="E167" s="40"/>
      <c r="F167" s="40"/>
      <c r="G167" s="40"/>
      <c r="H167" s="40"/>
      <c r="I167" s="40"/>
      <c r="J167" s="40"/>
      <c r="K167" s="40"/>
      <c r="L167" s="40"/>
      <c r="M167" s="40"/>
      <c r="N167" s="40"/>
    </row>
    <row r="168" spans="1:14" x14ac:dyDescent="0.25">
      <c r="A168" s="2"/>
      <c r="B168" s="2"/>
      <c r="C168" s="2"/>
      <c r="D168" s="2"/>
      <c r="E168" s="40"/>
      <c r="F168" s="40"/>
      <c r="G168" s="40"/>
      <c r="H168" s="40"/>
      <c r="I168" s="40"/>
      <c r="J168" s="40"/>
      <c r="K168" s="40"/>
      <c r="L168" s="40"/>
      <c r="M168" s="40"/>
      <c r="N168" s="40"/>
    </row>
    <row r="169" spans="1:14" x14ac:dyDescent="0.25">
      <c r="A169" s="2"/>
      <c r="B169" s="2"/>
      <c r="C169" s="2"/>
      <c r="D169" s="2"/>
      <c r="E169" s="40"/>
      <c r="F169" s="40"/>
      <c r="G169" s="40"/>
      <c r="H169" s="40"/>
      <c r="I169" s="40"/>
      <c r="J169" s="40"/>
      <c r="K169" s="40"/>
      <c r="L169" s="40"/>
      <c r="M169" s="40"/>
      <c r="N169" s="40"/>
    </row>
    <row r="170" spans="1:14" x14ac:dyDescent="0.25">
      <c r="A170" s="2"/>
      <c r="B170" s="2"/>
      <c r="C170" s="2"/>
      <c r="D170" s="2"/>
      <c r="E170" s="40"/>
      <c r="F170" s="40"/>
      <c r="G170" s="40"/>
      <c r="H170" s="40"/>
      <c r="I170" s="40"/>
      <c r="J170" s="40"/>
      <c r="K170" s="40"/>
      <c r="L170" s="40"/>
      <c r="M170" s="40"/>
      <c r="N170" s="40"/>
    </row>
    <row r="171" spans="1:14" x14ac:dyDescent="0.25">
      <c r="A171" s="2"/>
      <c r="B171" s="2"/>
      <c r="C171" s="2"/>
      <c r="D171" s="2"/>
      <c r="E171" s="40"/>
      <c r="F171" s="40"/>
      <c r="G171" s="40"/>
      <c r="H171" s="40"/>
      <c r="I171" s="40"/>
      <c r="J171" s="40"/>
      <c r="K171" s="40"/>
      <c r="L171" s="40"/>
      <c r="M171" s="40"/>
      <c r="N171" s="40"/>
    </row>
    <row r="172" spans="1:14" x14ac:dyDescent="0.25">
      <c r="A172" s="2"/>
      <c r="B172" s="2"/>
      <c r="C172" s="2"/>
      <c r="D172" s="2"/>
      <c r="E172" s="40"/>
      <c r="F172" s="40"/>
      <c r="G172" s="40"/>
      <c r="H172" s="40"/>
      <c r="I172" s="40"/>
      <c r="J172" s="40"/>
      <c r="K172" s="40"/>
      <c r="L172" s="40"/>
      <c r="M172" s="40"/>
      <c r="N172" s="40"/>
    </row>
    <row r="173" spans="1:14" x14ac:dyDescent="0.25">
      <c r="A173" s="2"/>
      <c r="B173" s="2"/>
      <c r="C173" s="2"/>
      <c r="D173" s="2"/>
      <c r="E173" s="40"/>
      <c r="F173" s="40"/>
      <c r="G173" s="40"/>
      <c r="H173" s="40"/>
      <c r="I173" s="40"/>
      <c r="J173" s="40"/>
      <c r="K173" s="40"/>
      <c r="L173" s="40"/>
      <c r="M173" s="40"/>
      <c r="N173" s="40"/>
    </row>
    <row r="174" spans="1:14" x14ac:dyDescent="0.25">
      <c r="A174" s="2"/>
      <c r="B174" s="2"/>
      <c r="C174" s="2"/>
      <c r="D174" s="2"/>
      <c r="E174" s="40"/>
      <c r="F174" s="40"/>
      <c r="G174" s="40"/>
      <c r="H174" s="40"/>
      <c r="I174" s="40"/>
      <c r="J174" s="40"/>
      <c r="K174" s="40"/>
      <c r="L174" s="40"/>
      <c r="M174" s="40"/>
      <c r="N174" s="40"/>
    </row>
    <row r="175" spans="1:14" x14ac:dyDescent="0.25">
      <c r="A175" s="2"/>
      <c r="B175" s="2"/>
      <c r="C175" s="2"/>
      <c r="D175" s="2"/>
      <c r="E175" s="40"/>
      <c r="F175" s="40"/>
      <c r="G175" s="40"/>
      <c r="H175" s="40"/>
      <c r="I175" s="40"/>
      <c r="J175" s="40"/>
      <c r="K175" s="40"/>
      <c r="L175" s="40"/>
      <c r="M175" s="40"/>
      <c r="N175" s="40"/>
    </row>
    <row r="176" spans="1:14" x14ac:dyDescent="0.25">
      <c r="A176" s="2"/>
      <c r="B176" s="2"/>
      <c r="C176" s="2"/>
      <c r="D176" s="2"/>
      <c r="E176" s="40"/>
      <c r="F176" s="40"/>
      <c r="G176" s="40"/>
      <c r="H176" s="40"/>
      <c r="I176" s="40"/>
      <c r="J176" s="40"/>
      <c r="K176" s="40"/>
      <c r="L176" s="40"/>
      <c r="M176" s="40"/>
      <c r="N176" s="40"/>
    </row>
    <row r="177" spans="1:14" x14ac:dyDescent="0.25">
      <c r="A177" s="2"/>
      <c r="B177" s="2"/>
      <c r="C177" s="2"/>
      <c r="D177" s="2"/>
      <c r="E177" s="40"/>
      <c r="F177" s="40"/>
      <c r="G177" s="40"/>
      <c r="H177" s="40"/>
      <c r="I177" s="40"/>
      <c r="J177" s="40"/>
      <c r="K177" s="40"/>
      <c r="L177" s="40"/>
      <c r="M177" s="40"/>
      <c r="N177" s="40"/>
    </row>
    <row r="178" spans="1:14" x14ac:dyDescent="0.25">
      <c r="A178" s="2"/>
      <c r="B178" s="2"/>
      <c r="C178" s="2"/>
      <c r="D178" s="2"/>
      <c r="E178" s="40"/>
      <c r="F178" s="40"/>
      <c r="G178" s="40"/>
      <c r="H178" s="40"/>
      <c r="I178" s="40"/>
      <c r="J178" s="40"/>
      <c r="K178" s="40"/>
      <c r="L178" s="40"/>
      <c r="M178" s="40"/>
      <c r="N178" s="40"/>
    </row>
    <row r="179" spans="1:14" x14ac:dyDescent="0.25">
      <c r="A179" s="2"/>
      <c r="B179" s="2"/>
      <c r="C179" s="2"/>
      <c r="D179" s="2"/>
      <c r="E179" s="40"/>
      <c r="F179" s="40"/>
      <c r="G179" s="40"/>
      <c r="H179" s="40"/>
      <c r="I179" s="40"/>
      <c r="J179" s="40"/>
      <c r="K179" s="40"/>
      <c r="L179" s="40"/>
      <c r="M179" s="40"/>
      <c r="N179" s="40"/>
    </row>
    <row r="180" spans="1:14" x14ac:dyDescent="0.25">
      <c r="A180" s="2"/>
      <c r="B180" s="2"/>
      <c r="C180" s="2"/>
      <c r="D180" s="2"/>
      <c r="E180" s="40"/>
      <c r="F180" s="40"/>
      <c r="G180" s="40"/>
      <c r="H180" s="40"/>
      <c r="I180" s="40"/>
      <c r="J180" s="40"/>
      <c r="K180" s="40"/>
      <c r="L180" s="40"/>
      <c r="M180" s="40"/>
      <c r="N180" s="40"/>
    </row>
    <row r="181" spans="1:14" x14ac:dyDescent="0.25">
      <c r="A181" s="2"/>
      <c r="B181" s="2"/>
      <c r="C181" s="2"/>
      <c r="D181" s="2"/>
      <c r="E181" s="40"/>
      <c r="F181" s="40"/>
      <c r="G181" s="40"/>
      <c r="H181" s="40"/>
      <c r="I181" s="40"/>
      <c r="J181" s="40"/>
      <c r="K181" s="40"/>
      <c r="L181" s="40"/>
      <c r="M181" s="40"/>
      <c r="N181" s="40"/>
    </row>
    <row r="182" spans="1:14" x14ac:dyDescent="0.25">
      <c r="A182" s="2"/>
      <c r="B182" s="2"/>
      <c r="C182" s="2"/>
      <c r="D182" s="2"/>
      <c r="E182" s="40"/>
      <c r="F182" s="40"/>
      <c r="G182" s="40"/>
      <c r="H182" s="40"/>
      <c r="I182" s="40"/>
      <c r="J182" s="40"/>
      <c r="K182" s="40"/>
      <c r="L182" s="40"/>
      <c r="M182" s="40"/>
      <c r="N182" s="40"/>
    </row>
    <row r="183" spans="1:14" x14ac:dyDescent="0.25">
      <c r="A183" s="2"/>
      <c r="B183" s="2"/>
      <c r="C183" s="2"/>
      <c r="D183" s="2"/>
      <c r="E183" s="40"/>
      <c r="F183" s="40"/>
      <c r="G183" s="40"/>
      <c r="H183" s="40"/>
      <c r="I183" s="40"/>
      <c r="J183" s="40"/>
      <c r="K183" s="40"/>
      <c r="L183" s="40"/>
      <c r="M183" s="40"/>
      <c r="N183" s="40"/>
    </row>
    <row r="184" spans="1:14" x14ac:dyDescent="0.25">
      <c r="A184" s="2"/>
      <c r="B184" s="2"/>
      <c r="C184" s="2"/>
      <c r="D184" s="2"/>
      <c r="E184" s="40"/>
      <c r="F184" s="40"/>
      <c r="G184" s="40"/>
      <c r="H184" s="40"/>
      <c r="I184" s="40"/>
      <c r="J184" s="40"/>
      <c r="K184" s="40"/>
      <c r="L184" s="40"/>
      <c r="M184" s="40"/>
      <c r="N184" s="40"/>
    </row>
    <row r="185" spans="1:14" x14ac:dyDescent="0.25">
      <c r="A185" s="2"/>
      <c r="B185" s="2"/>
      <c r="C185" s="2"/>
      <c r="D185" s="2"/>
      <c r="E185" s="40"/>
      <c r="F185" s="40"/>
      <c r="G185" s="40"/>
      <c r="H185" s="40"/>
      <c r="I185" s="40"/>
      <c r="J185" s="40"/>
      <c r="K185" s="40"/>
      <c r="L185" s="40"/>
      <c r="M185" s="40"/>
      <c r="N185" s="40"/>
    </row>
    <row r="186" spans="1:14" x14ac:dyDescent="0.25">
      <c r="A186" s="2"/>
      <c r="B186" s="2"/>
      <c r="C186" s="2"/>
      <c r="D186" s="2"/>
      <c r="E186" s="40"/>
      <c r="F186" s="40"/>
      <c r="G186" s="40"/>
      <c r="H186" s="40"/>
      <c r="I186" s="40"/>
      <c r="J186" s="40"/>
      <c r="K186" s="40"/>
      <c r="L186" s="40"/>
      <c r="M186" s="40"/>
      <c r="N186" s="40"/>
    </row>
    <row r="187" spans="1:14" x14ac:dyDescent="0.25">
      <c r="A187" s="2"/>
      <c r="B187" s="2"/>
      <c r="C187" s="2"/>
      <c r="D187" s="2"/>
      <c r="E187" s="40"/>
      <c r="F187" s="40"/>
      <c r="G187" s="40"/>
      <c r="H187" s="40"/>
      <c r="I187" s="40"/>
      <c r="J187" s="40"/>
      <c r="K187" s="40"/>
      <c r="L187" s="40"/>
      <c r="M187" s="40"/>
      <c r="N187" s="40"/>
    </row>
    <row r="188" spans="1:14" x14ac:dyDescent="0.25">
      <c r="A188" s="2"/>
      <c r="B188" s="2"/>
      <c r="C188" s="2"/>
      <c r="D188" s="2"/>
      <c r="E188" s="40"/>
      <c r="F188" s="40"/>
      <c r="G188" s="40"/>
      <c r="H188" s="40"/>
      <c r="I188" s="40"/>
      <c r="J188" s="40"/>
      <c r="K188" s="40"/>
      <c r="L188" s="40"/>
      <c r="M188" s="40"/>
      <c r="N188" s="40"/>
    </row>
    <row r="189" spans="1:14" x14ac:dyDescent="0.25">
      <c r="A189" s="2"/>
      <c r="B189" s="2"/>
      <c r="C189" s="2"/>
      <c r="D189" s="2"/>
      <c r="E189" s="40"/>
      <c r="F189" s="40"/>
      <c r="G189" s="40"/>
      <c r="H189" s="40"/>
      <c r="I189" s="40"/>
      <c r="J189" s="40"/>
      <c r="K189" s="40"/>
      <c r="L189" s="40"/>
      <c r="M189" s="40"/>
      <c r="N189" s="40"/>
    </row>
    <row r="190" spans="1:14" x14ac:dyDescent="0.25">
      <c r="A190" s="2"/>
      <c r="B190" s="2"/>
      <c r="C190" s="2"/>
      <c r="D190" s="2"/>
      <c r="E190" s="40"/>
      <c r="F190" s="40"/>
      <c r="G190" s="40"/>
      <c r="H190" s="40"/>
      <c r="I190" s="40"/>
      <c r="J190" s="40"/>
      <c r="K190" s="40"/>
      <c r="L190" s="40"/>
      <c r="M190" s="40"/>
      <c r="N190" s="40"/>
    </row>
    <row r="191" spans="1:14" x14ac:dyDescent="0.25">
      <c r="A191" s="2"/>
      <c r="B191" s="2"/>
      <c r="C191" s="2"/>
      <c r="D191" s="2"/>
      <c r="E191" s="40"/>
      <c r="F191" s="40"/>
      <c r="G191" s="40"/>
      <c r="H191" s="40"/>
      <c r="I191" s="40"/>
      <c r="J191" s="40"/>
      <c r="K191" s="40"/>
      <c r="L191" s="40"/>
      <c r="M191" s="40"/>
      <c r="N191" s="40"/>
    </row>
    <row r="192" spans="1:14" x14ac:dyDescent="0.25">
      <c r="A192" s="2"/>
      <c r="B192" s="2"/>
      <c r="C192" s="2"/>
      <c r="D192" s="2"/>
      <c r="E192" s="40"/>
      <c r="F192" s="40"/>
      <c r="G192" s="40"/>
      <c r="H192" s="40"/>
      <c r="I192" s="40"/>
      <c r="J192" s="40"/>
      <c r="K192" s="40"/>
      <c r="L192" s="40"/>
      <c r="M192" s="40"/>
      <c r="N192" s="40"/>
    </row>
    <row r="193" spans="1:14" x14ac:dyDescent="0.25">
      <c r="A193" s="2"/>
      <c r="B193" s="2"/>
      <c r="C193" s="2"/>
      <c r="D193" s="2"/>
      <c r="E193" s="40"/>
      <c r="F193" s="40"/>
      <c r="G193" s="40"/>
      <c r="H193" s="40"/>
      <c r="I193" s="40"/>
      <c r="J193" s="40"/>
      <c r="K193" s="40"/>
      <c r="L193" s="40"/>
      <c r="M193" s="40"/>
      <c r="N193" s="40"/>
    </row>
    <row r="194" spans="1:14" x14ac:dyDescent="0.25">
      <c r="A194" s="2"/>
      <c r="B194" s="2"/>
      <c r="C194" s="2"/>
      <c r="D194" s="2"/>
      <c r="E194" s="40"/>
      <c r="F194" s="40"/>
      <c r="G194" s="40"/>
      <c r="H194" s="40"/>
      <c r="I194" s="40"/>
      <c r="J194" s="40"/>
      <c r="K194" s="40"/>
      <c r="L194" s="40"/>
      <c r="M194" s="40"/>
      <c r="N194" s="40"/>
    </row>
    <row r="195" spans="1:14" x14ac:dyDescent="0.25">
      <c r="A195" s="2"/>
      <c r="B195" s="2"/>
      <c r="C195" s="2"/>
      <c r="D195" s="2"/>
      <c r="E195" s="40"/>
      <c r="F195" s="40"/>
      <c r="G195" s="40"/>
      <c r="H195" s="40"/>
      <c r="I195" s="40"/>
      <c r="J195" s="40"/>
      <c r="K195" s="40"/>
      <c r="L195" s="40"/>
      <c r="M195" s="40"/>
      <c r="N195" s="40"/>
    </row>
    <row r="196" spans="1:14" x14ac:dyDescent="0.25">
      <c r="A196" s="2"/>
      <c r="B196" s="2"/>
      <c r="C196" s="2"/>
      <c r="D196" s="2"/>
      <c r="E196" s="40"/>
      <c r="F196" s="40"/>
      <c r="G196" s="40"/>
      <c r="H196" s="40"/>
      <c r="I196" s="40"/>
      <c r="J196" s="40"/>
      <c r="K196" s="40"/>
      <c r="L196" s="40"/>
      <c r="M196" s="40"/>
      <c r="N196" s="40"/>
    </row>
    <row r="197" spans="1:14" x14ac:dyDescent="0.25">
      <c r="A197" s="2"/>
      <c r="B197" s="2"/>
      <c r="C197" s="2"/>
      <c r="D197" s="2"/>
      <c r="E197" s="40"/>
      <c r="F197" s="40"/>
      <c r="G197" s="40"/>
      <c r="H197" s="40"/>
      <c r="I197" s="40"/>
      <c r="J197" s="40"/>
      <c r="K197" s="40"/>
      <c r="L197" s="40"/>
      <c r="M197" s="40"/>
      <c r="N197" s="40"/>
    </row>
    <row r="198" spans="1:14" x14ac:dyDescent="0.25">
      <c r="A198" s="2"/>
      <c r="B198" s="2"/>
      <c r="C198" s="2"/>
      <c r="D198" s="2"/>
      <c r="E198" s="40"/>
      <c r="F198" s="40"/>
      <c r="G198" s="40"/>
      <c r="H198" s="40"/>
      <c r="I198" s="40"/>
      <c r="J198" s="40"/>
      <c r="K198" s="40"/>
      <c r="L198" s="40"/>
      <c r="M198" s="40"/>
      <c r="N198" s="40"/>
    </row>
    <row r="199" spans="1:14" x14ac:dyDescent="0.25">
      <c r="A199" s="2"/>
      <c r="B199" s="2"/>
      <c r="C199" s="2"/>
      <c r="D199" s="2"/>
      <c r="E199" s="40"/>
      <c r="F199" s="40"/>
      <c r="G199" s="40"/>
      <c r="H199" s="40"/>
      <c r="I199" s="40"/>
      <c r="J199" s="40"/>
      <c r="K199" s="40"/>
      <c r="L199" s="40"/>
      <c r="M199" s="40"/>
      <c r="N199" s="40"/>
    </row>
    <row r="200" spans="1:14" x14ac:dyDescent="0.25">
      <c r="A200" s="2"/>
      <c r="B200" s="2"/>
      <c r="C200" s="2"/>
      <c r="D200" s="2"/>
      <c r="E200" s="40"/>
      <c r="F200" s="40"/>
      <c r="G200" s="40"/>
      <c r="H200" s="40"/>
      <c r="I200" s="40"/>
      <c r="J200" s="40"/>
      <c r="K200" s="40"/>
      <c r="L200" s="40"/>
      <c r="M200" s="40"/>
      <c r="N200" s="40"/>
    </row>
    <row r="201" spans="1:14" x14ac:dyDescent="0.25">
      <c r="A201" s="2"/>
      <c r="B201" s="2"/>
      <c r="C201" s="2"/>
      <c r="D201" s="2"/>
      <c r="E201" s="40"/>
      <c r="F201" s="40"/>
      <c r="G201" s="40"/>
      <c r="H201" s="40"/>
      <c r="I201" s="40"/>
      <c r="J201" s="40"/>
      <c r="K201" s="40"/>
      <c r="L201" s="40"/>
      <c r="M201" s="40"/>
      <c r="N201" s="40"/>
    </row>
    <row r="202" spans="1:14" x14ac:dyDescent="0.25">
      <c r="A202" s="2"/>
      <c r="B202" s="2"/>
      <c r="C202" s="2"/>
      <c r="D202" s="2"/>
      <c r="E202" s="40"/>
      <c r="F202" s="40"/>
      <c r="G202" s="40"/>
      <c r="H202" s="40"/>
      <c r="I202" s="40"/>
      <c r="J202" s="40"/>
      <c r="K202" s="40"/>
      <c r="L202" s="40"/>
      <c r="M202" s="40"/>
      <c r="N202" s="40"/>
    </row>
    <row r="203" spans="1:14" x14ac:dyDescent="0.25">
      <c r="A203" s="2"/>
      <c r="B203" s="2"/>
      <c r="C203" s="2"/>
      <c r="D203" s="2"/>
      <c r="E203" s="40"/>
      <c r="F203" s="40"/>
      <c r="G203" s="40"/>
      <c r="H203" s="40"/>
      <c r="I203" s="40"/>
      <c r="J203" s="40"/>
      <c r="K203" s="40"/>
      <c r="L203" s="40"/>
      <c r="M203" s="40"/>
      <c r="N203" s="40"/>
    </row>
    <row r="204" spans="1:14" x14ac:dyDescent="0.25">
      <c r="A204" s="2"/>
      <c r="B204" s="2"/>
      <c r="C204" s="2"/>
      <c r="D204" s="2"/>
      <c r="E204" s="40"/>
      <c r="F204" s="40"/>
      <c r="G204" s="40"/>
      <c r="H204" s="40"/>
      <c r="I204" s="40"/>
      <c r="J204" s="40"/>
      <c r="K204" s="40"/>
      <c r="L204" s="40"/>
      <c r="M204" s="40"/>
      <c r="N204" s="40"/>
    </row>
    <row r="205" spans="1:14" x14ac:dyDescent="0.25">
      <c r="A205" s="2"/>
      <c r="B205" s="2"/>
      <c r="C205" s="2"/>
      <c r="D205" s="2"/>
      <c r="E205" s="40"/>
      <c r="F205" s="40"/>
      <c r="G205" s="40"/>
      <c r="H205" s="40"/>
      <c r="I205" s="40"/>
      <c r="J205" s="40"/>
      <c r="K205" s="40"/>
      <c r="L205" s="40"/>
      <c r="M205" s="40"/>
      <c r="N205" s="40"/>
    </row>
    <row r="206" spans="1:14" x14ac:dyDescent="0.25">
      <c r="A206" s="2"/>
      <c r="B206" s="2"/>
      <c r="C206" s="2"/>
      <c r="D206" s="2"/>
      <c r="E206" s="40"/>
      <c r="F206" s="40"/>
      <c r="G206" s="40"/>
      <c r="H206" s="40"/>
      <c r="I206" s="40"/>
      <c r="J206" s="40"/>
      <c r="K206" s="40"/>
      <c r="L206" s="40"/>
      <c r="M206" s="40"/>
      <c r="N206" s="40"/>
    </row>
    <row r="207" spans="1:14" x14ac:dyDescent="0.25">
      <c r="A207" s="2"/>
      <c r="B207" s="2"/>
      <c r="C207" s="2"/>
      <c r="D207" s="2"/>
      <c r="E207" s="40"/>
      <c r="F207" s="40"/>
      <c r="G207" s="40"/>
      <c r="H207" s="40"/>
      <c r="I207" s="40"/>
      <c r="J207" s="40"/>
      <c r="K207" s="40"/>
      <c r="L207" s="40"/>
      <c r="M207" s="40"/>
      <c r="N207" s="40"/>
    </row>
    <row r="208" spans="1:14" x14ac:dyDescent="0.25">
      <c r="A208" s="2"/>
      <c r="B208" s="2"/>
      <c r="C208" s="2"/>
      <c r="D208" s="2"/>
      <c r="E208" s="40"/>
      <c r="F208" s="40"/>
      <c r="G208" s="40"/>
      <c r="H208" s="40"/>
      <c r="I208" s="40"/>
      <c r="J208" s="40"/>
      <c r="K208" s="40"/>
      <c r="L208" s="40"/>
      <c r="M208" s="40"/>
      <c r="N208" s="40"/>
    </row>
    <row r="209" spans="1:14" x14ac:dyDescent="0.25">
      <c r="A209" s="2"/>
      <c r="B209" s="2"/>
      <c r="C209" s="2"/>
      <c r="D209" s="2"/>
      <c r="E209" s="40"/>
      <c r="F209" s="40"/>
      <c r="G209" s="40"/>
      <c r="H209" s="40"/>
      <c r="I209" s="40"/>
      <c r="J209" s="40"/>
      <c r="K209" s="40"/>
      <c r="L209" s="40"/>
      <c r="M209" s="40"/>
      <c r="N209" s="40"/>
    </row>
    <row r="210" spans="1:14" x14ac:dyDescent="0.25">
      <c r="A210" s="2"/>
      <c r="B210" s="2"/>
      <c r="C210" s="2"/>
      <c r="D210" s="2"/>
      <c r="E210" s="40"/>
      <c r="F210" s="40"/>
      <c r="G210" s="40"/>
      <c r="H210" s="40"/>
      <c r="I210" s="40"/>
      <c r="J210" s="40"/>
      <c r="K210" s="40"/>
      <c r="L210" s="40"/>
      <c r="M210" s="40"/>
      <c r="N210" s="40"/>
    </row>
    <row r="211" spans="1:14" x14ac:dyDescent="0.25">
      <c r="A211" s="2"/>
      <c r="B211" s="2"/>
      <c r="C211" s="2"/>
      <c r="D211" s="2"/>
      <c r="E211" s="40"/>
      <c r="F211" s="40"/>
      <c r="G211" s="40"/>
      <c r="H211" s="40"/>
      <c r="I211" s="40"/>
      <c r="J211" s="40"/>
      <c r="K211" s="40"/>
      <c r="L211" s="40"/>
      <c r="M211" s="40"/>
      <c r="N211" s="40"/>
    </row>
    <row r="212" spans="1:14" x14ac:dyDescent="0.25">
      <c r="A212" s="2"/>
      <c r="B212" s="2"/>
      <c r="C212" s="2"/>
      <c r="D212" s="2"/>
      <c r="E212" s="40"/>
      <c r="F212" s="40"/>
      <c r="G212" s="40"/>
      <c r="H212" s="40"/>
      <c r="I212" s="40"/>
      <c r="J212" s="40"/>
      <c r="K212" s="40"/>
      <c r="L212" s="40"/>
      <c r="M212" s="40"/>
      <c r="N212" s="40"/>
    </row>
    <row r="213" spans="1:14" x14ac:dyDescent="0.25">
      <c r="A213" s="2"/>
      <c r="B213" s="2"/>
      <c r="C213" s="2"/>
      <c r="D213" s="2"/>
      <c r="E213" s="40"/>
      <c r="F213" s="40"/>
      <c r="G213" s="40"/>
      <c r="H213" s="40"/>
      <c r="I213" s="40"/>
      <c r="J213" s="40"/>
      <c r="K213" s="40"/>
      <c r="L213" s="40"/>
      <c r="M213" s="40"/>
      <c r="N213" s="40"/>
    </row>
    <row r="214" spans="1:14" x14ac:dyDescent="0.25">
      <c r="A214" s="2"/>
      <c r="B214" s="2"/>
      <c r="C214" s="2"/>
      <c r="D214" s="2"/>
      <c r="E214" s="40"/>
      <c r="F214" s="40"/>
      <c r="G214" s="40"/>
      <c r="H214" s="40"/>
      <c r="I214" s="40"/>
      <c r="J214" s="40"/>
      <c r="K214" s="40"/>
      <c r="L214" s="40"/>
      <c r="M214" s="40"/>
      <c r="N214" s="40"/>
    </row>
    <row r="215" spans="1:14" x14ac:dyDescent="0.25">
      <c r="A215" s="2"/>
      <c r="B215" s="2"/>
      <c r="C215" s="2"/>
      <c r="D215" s="2"/>
      <c r="E215" s="40"/>
      <c r="F215" s="40"/>
      <c r="G215" s="40"/>
      <c r="H215" s="40"/>
      <c r="I215" s="40"/>
      <c r="J215" s="40"/>
      <c r="K215" s="40"/>
      <c r="L215" s="40"/>
      <c r="M215" s="40"/>
      <c r="N215" s="40"/>
    </row>
    <row r="216" spans="1:14" x14ac:dyDescent="0.25">
      <c r="A216" s="2"/>
      <c r="B216" s="2"/>
      <c r="C216" s="2"/>
      <c r="D216" s="2"/>
      <c r="E216" s="40"/>
      <c r="F216" s="40"/>
      <c r="G216" s="40"/>
      <c r="H216" s="40"/>
      <c r="I216" s="40"/>
      <c r="J216" s="40"/>
      <c r="K216" s="40"/>
      <c r="L216" s="40"/>
      <c r="M216" s="40"/>
      <c r="N216" s="40"/>
    </row>
    <row r="217" spans="1:14" x14ac:dyDescent="0.25">
      <c r="A217" s="2"/>
      <c r="B217" s="2"/>
      <c r="C217" s="2"/>
      <c r="D217" s="2"/>
      <c r="E217" s="40"/>
      <c r="F217" s="40"/>
      <c r="G217" s="40"/>
      <c r="H217" s="40"/>
      <c r="I217" s="40"/>
      <c r="J217" s="40"/>
      <c r="K217" s="40"/>
      <c r="L217" s="40"/>
      <c r="M217" s="40"/>
      <c r="N217" s="40"/>
    </row>
    <row r="218" spans="1:14" x14ac:dyDescent="0.25">
      <c r="A218" s="2"/>
      <c r="B218" s="2"/>
      <c r="C218" s="2"/>
      <c r="D218" s="2"/>
      <c r="E218" s="40"/>
      <c r="F218" s="40"/>
      <c r="G218" s="40"/>
      <c r="H218" s="40"/>
      <c r="I218" s="40"/>
      <c r="J218" s="40"/>
      <c r="K218" s="40"/>
      <c r="L218" s="40"/>
      <c r="M218" s="40"/>
      <c r="N218" s="40"/>
    </row>
    <row r="219" spans="1:14" x14ac:dyDescent="0.25">
      <c r="A219" s="2"/>
      <c r="B219" s="2"/>
      <c r="C219" s="2"/>
      <c r="D219" s="2"/>
      <c r="E219" s="40"/>
      <c r="F219" s="40"/>
      <c r="G219" s="40"/>
      <c r="H219" s="40"/>
      <c r="I219" s="40"/>
      <c r="J219" s="40"/>
      <c r="K219" s="40"/>
      <c r="L219" s="40"/>
      <c r="M219" s="40"/>
      <c r="N219" s="40"/>
    </row>
    <row r="220" spans="1:14" x14ac:dyDescent="0.25">
      <c r="A220" s="2"/>
      <c r="B220" s="2"/>
      <c r="C220" s="2"/>
      <c r="D220" s="2"/>
      <c r="E220" s="40"/>
      <c r="F220" s="40"/>
      <c r="G220" s="40"/>
      <c r="H220" s="40"/>
      <c r="I220" s="40"/>
      <c r="J220" s="40"/>
      <c r="K220" s="40"/>
      <c r="L220" s="40"/>
      <c r="M220" s="40"/>
      <c r="N220" s="40"/>
    </row>
    <row r="221" spans="1:14" x14ac:dyDescent="0.25">
      <c r="A221" s="2"/>
      <c r="B221" s="2"/>
      <c r="C221" s="2"/>
      <c r="D221" s="2"/>
      <c r="E221" s="40"/>
      <c r="F221" s="40"/>
      <c r="G221" s="40"/>
      <c r="H221" s="40"/>
      <c r="I221" s="40"/>
      <c r="J221" s="40"/>
      <c r="K221" s="40"/>
      <c r="L221" s="40"/>
      <c r="M221" s="40"/>
      <c r="N221" s="40"/>
    </row>
    <row r="222" spans="1:14" x14ac:dyDescent="0.25">
      <c r="A222" s="2"/>
      <c r="B222" s="2"/>
      <c r="C222" s="2"/>
      <c r="D222" s="2"/>
      <c r="E222" s="40"/>
      <c r="F222" s="40"/>
      <c r="G222" s="40"/>
      <c r="H222" s="40"/>
      <c r="I222" s="40"/>
      <c r="J222" s="40"/>
      <c r="K222" s="40"/>
      <c r="L222" s="40"/>
      <c r="M222" s="40"/>
      <c r="N222" s="40"/>
    </row>
    <row r="223" spans="1:14" x14ac:dyDescent="0.25">
      <c r="A223" s="2"/>
      <c r="B223" s="2"/>
      <c r="C223" s="2"/>
      <c r="D223" s="2"/>
      <c r="E223" s="40"/>
      <c r="F223" s="40"/>
      <c r="G223" s="40"/>
      <c r="H223" s="40"/>
      <c r="I223" s="40"/>
      <c r="J223" s="40"/>
      <c r="K223" s="40"/>
      <c r="L223" s="40"/>
      <c r="M223" s="40"/>
      <c r="N223" s="40"/>
    </row>
    <row r="224" spans="1:14" x14ac:dyDescent="0.25">
      <c r="A224" s="2"/>
      <c r="B224" s="2"/>
      <c r="C224" s="2"/>
      <c r="D224" s="2"/>
      <c r="E224" s="40"/>
      <c r="F224" s="40"/>
      <c r="G224" s="40"/>
      <c r="H224" s="40"/>
      <c r="I224" s="40"/>
      <c r="J224" s="40"/>
      <c r="K224" s="40"/>
      <c r="L224" s="40"/>
      <c r="M224" s="40"/>
      <c r="N224" s="40"/>
    </row>
    <row r="225" spans="1:14" x14ac:dyDescent="0.25">
      <c r="A225" s="2"/>
      <c r="B225" s="2"/>
      <c r="C225" s="2"/>
      <c r="D225" s="2"/>
      <c r="E225" s="40"/>
      <c r="F225" s="40"/>
      <c r="G225" s="40"/>
      <c r="H225" s="40"/>
      <c r="I225" s="40"/>
      <c r="J225" s="40"/>
      <c r="K225" s="40"/>
      <c r="L225" s="40"/>
      <c r="M225" s="40"/>
      <c r="N225" s="40"/>
    </row>
    <row r="226" spans="1:14" x14ac:dyDescent="0.25">
      <c r="A226" s="2"/>
      <c r="B226" s="2"/>
      <c r="C226" s="2"/>
      <c r="D226" s="2"/>
      <c r="E226" s="40"/>
      <c r="F226" s="40"/>
      <c r="G226" s="40"/>
      <c r="H226" s="40"/>
      <c r="I226" s="40"/>
      <c r="J226" s="40"/>
      <c r="K226" s="40"/>
      <c r="L226" s="40"/>
      <c r="M226" s="40"/>
      <c r="N226" s="40"/>
    </row>
    <row r="227" spans="1:14" x14ac:dyDescent="0.25">
      <c r="A227" s="2"/>
      <c r="B227" s="2"/>
      <c r="C227" s="2"/>
      <c r="D227" s="2"/>
      <c r="E227" s="40"/>
      <c r="F227" s="40"/>
      <c r="G227" s="40"/>
      <c r="H227" s="40"/>
      <c r="I227" s="40"/>
      <c r="J227" s="40"/>
      <c r="K227" s="40"/>
      <c r="L227" s="40"/>
      <c r="M227" s="40"/>
      <c r="N227" s="40"/>
    </row>
    <row r="228" spans="1:14" x14ac:dyDescent="0.25">
      <c r="A228" s="2"/>
      <c r="B228" s="2"/>
      <c r="C228" s="2"/>
      <c r="D228" s="2"/>
      <c r="E228" s="40"/>
      <c r="F228" s="40"/>
      <c r="G228" s="40"/>
      <c r="H228" s="40"/>
      <c r="I228" s="40"/>
      <c r="J228" s="40"/>
      <c r="K228" s="40"/>
      <c r="L228" s="40"/>
      <c r="M228" s="40"/>
      <c r="N228" s="40"/>
    </row>
    <row r="229" spans="1:14" x14ac:dyDescent="0.25">
      <c r="A229" s="2"/>
      <c r="B229" s="2"/>
      <c r="C229" s="2"/>
      <c r="D229" s="2"/>
      <c r="E229" s="40"/>
      <c r="F229" s="40"/>
      <c r="G229" s="40"/>
      <c r="H229" s="40"/>
      <c r="I229" s="40"/>
      <c r="J229" s="40"/>
      <c r="K229" s="40"/>
      <c r="L229" s="40"/>
      <c r="M229" s="40"/>
      <c r="N229" s="40"/>
    </row>
    <row r="230" spans="1:14" x14ac:dyDescent="0.25">
      <c r="A230" s="2"/>
      <c r="B230" s="2"/>
      <c r="C230" s="2"/>
      <c r="D230" s="2"/>
      <c r="E230" s="40"/>
      <c r="F230" s="40"/>
      <c r="G230" s="40"/>
      <c r="H230" s="40"/>
      <c r="I230" s="40"/>
      <c r="J230" s="40"/>
      <c r="K230" s="40"/>
      <c r="L230" s="40"/>
      <c r="M230" s="40"/>
      <c r="N230" s="40"/>
    </row>
    <row r="231" spans="1:14" x14ac:dyDescent="0.25">
      <c r="A231" s="2"/>
      <c r="B231" s="2"/>
      <c r="C231" s="2"/>
      <c r="D231" s="2"/>
      <c r="E231" s="40"/>
      <c r="F231" s="40"/>
      <c r="G231" s="40"/>
      <c r="H231" s="40"/>
      <c r="I231" s="40"/>
      <c r="J231" s="40"/>
      <c r="K231" s="40"/>
      <c r="L231" s="40"/>
      <c r="M231" s="40"/>
      <c r="N231" s="40"/>
    </row>
    <row r="232" spans="1:14" x14ac:dyDescent="0.25">
      <c r="A232" s="2"/>
      <c r="B232" s="2"/>
      <c r="C232" s="2"/>
      <c r="D232" s="2"/>
      <c r="E232" s="40"/>
      <c r="F232" s="40"/>
      <c r="G232" s="40"/>
      <c r="H232" s="40"/>
      <c r="I232" s="40"/>
      <c r="J232" s="40"/>
      <c r="K232" s="40"/>
      <c r="L232" s="40"/>
      <c r="M232" s="40"/>
      <c r="N232" s="40"/>
    </row>
    <row r="233" spans="1:14" x14ac:dyDescent="0.25">
      <c r="A233" s="2"/>
      <c r="B233" s="2"/>
      <c r="C233" s="2"/>
      <c r="D233" s="2"/>
      <c r="E233" s="40"/>
      <c r="F233" s="40"/>
      <c r="G233" s="40"/>
      <c r="H233" s="40"/>
      <c r="I233" s="40"/>
      <c r="J233" s="40"/>
      <c r="K233" s="40"/>
      <c r="L233" s="40"/>
      <c r="M233" s="40"/>
      <c r="N233" s="40"/>
    </row>
    <row r="234" spans="1:14" x14ac:dyDescent="0.25">
      <c r="A234" s="2"/>
      <c r="B234" s="2"/>
      <c r="C234" s="2"/>
      <c r="D234" s="2"/>
      <c r="E234" s="40"/>
      <c r="F234" s="40"/>
      <c r="G234" s="40"/>
      <c r="H234" s="40"/>
      <c r="I234" s="40"/>
      <c r="J234" s="40"/>
      <c r="K234" s="40"/>
      <c r="L234" s="40"/>
      <c r="M234" s="40"/>
      <c r="N234" s="40"/>
    </row>
    <row r="235" spans="1:14" x14ac:dyDescent="0.25">
      <c r="A235" s="2"/>
      <c r="B235" s="2"/>
      <c r="C235" s="2"/>
      <c r="D235" s="2"/>
      <c r="E235" s="40"/>
      <c r="F235" s="40"/>
      <c r="G235" s="40"/>
      <c r="H235" s="40"/>
      <c r="I235" s="40"/>
      <c r="J235" s="40"/>
      <c r="K235" s="40"/>
      <c r="L235" s="40"/>
      <c r="M235" s="40"/>
      <c r="N235" s="40"/>
    </row>
    <row r="236" spans="1:14" x14ac:dyDescent="0.25">
      <c r="A236" s="2"/>
      <c r="B236" s="2"/>
      <c r="C236" s="2"/>
      <c r="D236" s="2"/>
      <c r="E236" s="40"/>
      <c r="F236" s="40"/>
      <c r="G236" s="40"/>
      <c r="H236" s="40"/>
      <c r="I236" s="40"/>
      <c r="J236" s="40"/>
      <c r="K236" s="40"/>
      <c r="L236" s="40"/>
      <c r="M236" s="40"/>
      <c r="N236" s="40"/>
    </row>
    <row r="237" spans="1:14" x14ac:dyDescent="0.25">
      <c r="A237" s="2"/>
      <c r="B237" s="2"/>
      <c r="C237" s="2"/>
      <c r="D237" s="2"/>
      <c r="E237" s="40"/>
      <c r="F237" s="40"/>
      <c r="G237" s="40"/>
      <c r="H237" s="40"/>
      <c r="I237" s="40"/>
      <c r="J237" s="40"/>
      <c r="K237" s="40"/>
      <c r="L237" s="40"/>
      <c r="M237" s="40"/>
      <c r="N237" s="40"/>
    </row>
    <row r="238" spans="1:14" x14ac:dyDescent="0.25">
      <c r="A238" s="2"/>
      <c r="B238" s="2"/>
      <c r="C238" s="2"/>
      <c r="D238" s="2"/>
      <c r="E238" s="40"/>
      <c r="F238" s="40"/>
      <c r="G238" s="40"/>
      <c r="H238" s="40"/>
      <c r="I238" s="40"/>
      <c r="J238" s="40"/>
      <c r="K238" s="40"/>
      <c r="L238" s="40"/>
      <c r="M238" s="40"/>
      <c r="N238" s="40"/>
    </row>
    <row r="239" spans="1:14" x14ac:dyDescent="0.25">
      <c r="A239" s="2"/>
      <c r="B239" s="2"/>
      <c r="C239" s="2"/>
      <c r="D239" s="2"/>
      <c r="E239" s="40"/>
      <c r="F239" s="40"/>
      <c r="G239" s="40"/>
      <c r="H239" s="40"/>
      <c r="I239" s="40"/>
      <c r="J239" s="40"/>
      <c r="K239" s="40"/>
      <c r="L239" s="40"/>
      <c r="M239" s="40"/>
      <c r="N239" s="40"/>
    </row>
    <row r="240" spans="1:14" x14ac:dyDescent="0.25">
      <c r="A240" s="2"/>
      <c r="B240" s="2"/>
      <c r="C240" s="2"/>
      <c r="D240" s="2"/>
      <c r="E240" s="40"/>
      <c r="F240" s="40"/>
      <c r="G240" s="40"/>
      <c r="H240" s="40"/>
      <c r="I240" s="40"/>
      <c r="J240" s="40"/>
      <c r="K240" s="40"/>
      <c r="L240" s="40"/>
      <c r="M240" s="40"/>
      <c r="N240" s="40"/>
    </row>
    <row r="241" spans="1:14" x14ac:dyDescent="0.25">
      <c r="A241" s="2"/>
      <c r="B241" s="2"/>
      <c r="C241" s="2"/>
      <c r="D241" s="2"/>
      <c r="E241" s="40"/>
      <c r="F241" s="40"/>
      <c r="G241" s="40"/>
      <c r="H241" s="40"/>
      <c r="I241" s="40"/>
      <c r="J241" s="40"/>
      <c r="K241" s="40"/>
      <c r="L241" s="40"/>
      <c r="M241" s="40"/>
      <c r="N241" s="40"/>
    </row>
    <row r="242" spans="1:14" x14ac:dyDescent="0.25">
      <c r="A242" s="2"/>
      <c r="B242" s="2"/>
      <c r="C242" s="2"/>
      <c r="D242" s="2"/>
      <c r="E242" s="40"/>
      <c r="F242" s="40"/>
      <c r="G242" s="40"/>
      <c r="H242" s="40"/>
      <c r="I242" s="40"/>
      <c r="J242" s="40"/>
      <c r="K242" s="40"/>
      <c r="L242" s="40"/>
      <c r="M242" s="40"/>
      <c r="N242" s="40"/>
    </row>
    <row r="243" spans="1:14" x14ac:dyDescent="0.25">
      <c r="A243" s="2"/>
      <c r="B243" s="2"/>
      <c r="C243" s="2"/>
      <c r="D243" s="2"/>
      <c r="E243" s="40"/>
      <c r="F243" s="40"/>
      <c r="G243" s="40"/>
      <c r="H243" s="40"/>
      <c r="I243" s="40"/>
      <c r="J243" s="40"/>
      <c r="K243" s="40"/>
      <c r="L243" s="40"/>
      <c r="M243" s="40"/>
      <c r="N243" s="40"/>
    </row>
    <row r="244" spans="1:14" x14ac:dyDescent="0.25">
      <c r="A244" s="2"/>
      <c r="B244" s="2"/>
      <c r="C244" s="2"/>
      <c r="D244" s="2"/>
      <c r="E244" s="40"/>
      <c r="F244" s="40"/>
      <c r="G244" s="40"/>
      <c r="H244" s="40"/>
      <c r="I244" s="40"/>
      <c r="J244" s="40"/>
      <c r="K244" s="40"/>
      <c r="L244" s="40"/>
      <c r="M244" s="40"/>
      <c r="N244" s="40"/>
    </row>
    <row r="245" spans="1:14" x14ac:dyDescent="0.25">
      <c r="A245" s="2"/>
      <c r="B245" s="2"/>
      <c r="C245" s="2"/>
      <c r="D245" s="2"/>
      <c r="E245" s="40"/>
      <c r="F245" s="40"/>
      <c r="G245" s="40"/>
      <c r="H245" s="40"/>
      <c r="I245" s="40"/>
      <c r="J245" s="40"/>
      <c r="K245" s="40"/>
      <c r="L245" s="40"/>
      <c r="M245" s="40"/>
      <c r="N245" s="40"/>
    </row>
    <row r="246" spans="1:14" x14ac:dyDescent="0.25">
      <c r="A246" s="2"/>
      <c r="B246" s="2"/>
      <c r="C246" s="2"/>
      <c r="D246" s="2"/>
      <c r="E246" s="40"/>
      <c r="F246" s="40"/>
      <c r="G246" s="40"/>
      <c r="H246" s="40"/>
      <c r="I246" s="40"/>
      <c r="J246" s="40"/>
      <c r="K246" s="40"/>
      <c r="L246" s="40"/>
      <c r="M246" s="40"/>
      <c r="N246" s="40"/>
    </row>
    <row r="247" spans="1:14" x14ac:dyDescent="0.25">
      <c r="A247" s="2"/>
      <c r="B247" s="2"/>
      <c r="C247" s="2"/>
      <c r="D247" s="2"/>
      <c r="E247" s="40"/>
      <c r="F247" s="40"/>
      <c r="G247" s="40"/>
      <c r="H247" s="40"/>
      <c r="I247" s="40"/>
      <c r="J247" s="40"/>
      <c r="K247" s="40"/>
      <c r="L247" s="40"/>
      <c r="M247" s="40"/>
      <c r="N247" s="40"/>
    </row>
    <row r="248" spans="1:14" x14ac:dyDescent="0.25">
      <c r="A248" s="2"/>
      <c r="B248" s="2"/>
      <c r="C248" s="2"/>
      <c r="D248" s="2"/>
      <c r="E248" s="40"/>
      <c r="F248" s="40"/>
      <c r="G248" s="40"/>
      <c r="H248" s="40"/>
      <c r="I248" s="40"/>
      <c r="J248" s="40"/>
      <c r="K248" s="40"/>
      <c r="L248" s="40"/>
      <c r="M248" s="40"/>
      <c r="N248" s="40"/>
    </row>
    <row r="249" spans="1:14" x14ac:dyDescent="0.25">
      <c r="A249" s="2"/>
      <c r="B249" s="2"/>
      <c r="C249" s="2"/>
      <c r="D249" s="2"/>
      <c r="E249" s="40"/>
      <c r="F249" s="40"/>
      <c r="G249" s="40"/>
      <c r="H249" s="40"/>
      <c r="I249" s="40"/>
      <c r="J249" s="40"/>
      <c r="K249" s="40"/>
      <c r="L249" s="40"/>
      <c r="M249" s="40"/>
      <c r="N249" s="40"/>
    </row>
    <row r="250" spans="1:14" x14ac:dyDescent="0.25">
      <c r="A250" s="2"/>
      <c r="B250" s="2"/>
      <c r="C250" s="2"/>
      <c r="D250" s="2"/>
      <c r="E250" s="40"/>
      <c r="F250" s="40"/>
      <c r="G250" s="40"/>
      <c r="H250" s="40"/>
      <c r="I250" s="40"/>
      <c r="J250" s="40"/>
      <c r="K250" s="40"/>
      <c r="L250" s="40"/>
      <c r="M250" s="40"/>
      <c r="N250" s="40"/>
    </row>
    <row r="251" spans="1:14" x14ac:dyDescent="0.25">
      <c r="A251" s="2"/>
      <c r="B251" s="2"/>
      <c r="C251" s="2"/>
      <c r="D251" s="2"/>
      <c r="E251" s="40"/>
      <c r="F251" s="40"/>
      <c r="G251" s="40"/>
      <c r="H251" s="40"/>
      <c r="I251" s="40"/>
      <c r="J251" s="40"/>
      <c r="K251" s="40"/>
      <c r="L251" s="40"/>
      <c r="M251" s="40"/>
      <c r="N251" s="40"/>
    </row>
    <row r="252" spans="1:14" x14ac:dyDescent="0.25">
      <c r="A252" s="2"/>
      <c r="B252" s="2"/>
      <c r="C252" s="2"/>
      <c r="D252" s="2"/>
      <c r="E252" s="40"/>
      <c r="F252" s="40"/>
      <c r="G252" s="40"/>
      <c r="H252" s="40"/>
      <c r="I252" s="40"/>
      <c r="J252" s="40"/>
      <c r="K252" s="40"/>
      <c r="L252" s="40"/>
      <c r="M252" s="40"/>
      <c r="N252" s="40"/>
    </row>
    <row r="253" spans="1:14" x14ac:dyDescent="0.25">
      <c r="A253" s="2"/>
      <c r="B253" s="2"/>
      <c r="C253" s="2"/>
      <c r="D253" s="2"/>
      <c r="E253" s="40"/>
      <c r="F253" s="40"/>
      <c r="G253" s="40"/>
      <c r="H253" s="40"/>
      <c r="I253" s="40"/>
      <c r="J253" s="40"/>
      <c r="K253" s="40"/>
      <c r="L253" s="40"/>
      <c r="M253" s="40"/>
      <c r="N253" s="40"/>
    </row>
    <row r="254" spans="1:14" x14ac:dyDescent="0.25">
      <c r="A254" s="2"/>
      <c r="B254" s="2"/>
      <c r="C254" s="2"/>
      <c r="D254" s="2"/>
      <c r="E254" s="40"/>
      <c r="F254" s="40"/>
      <c r="G254" s="40"/>
      <c r="H254" s="40"/>
      <c r="I254" s="40"/>
      <c r="J254" s="40"/>
      <c r="K254" s="40"/>
      <c r="L254" s="40"/>
      <c r="M254" s="40"/>
      <c r="N254" s="40"/>
    </row>
    <row r="255" spans="1:14" x14ac:dyDescent="0.25">
      <c r="A255" s="2"/>
      <c r="B255" s="2"/>
      <c r="C255" s="2"/>
      <c r="D255" s="2"/>
      <c r="E255" s="40"/>
      <c r="F255" s="40"/>
      <c r="G255" s="40"/>
      <c r="H255" s="40"/>
      <c r="I255" s="40"/>
      <c r="J255" s="40"/>
      <c r="K255" s="40"/>
      <c r="L255" s="40"/>
      <c r="M255" s="40"/>
      <c r="N255" s="40"/>
    </row>
    <row r="256" spans="1:14" x14ac:dyDescent="0.25">
      <c r="A256" s="2"/>
      <c r="B256" s="2"/>
      <c r="C256" s="2"/>
      <c r="D256" s="2"/>
      <c r="E256" s="40"/>
      <c r="F256" s="40"/>
      <c r="G256" s="40"/>
      <c r="H256" s="40"/>
      <c r="I256" s="40"/>
      <c r="J256" s="40"/>
      <c r="K256" s="40"/>
      <c r="L256" s="40"/>
      <c r="M256" s="40"/>
      <c r="N256" s="40"/>
    </row>
    <row r="257" spans="1:14" x14ac:dyDescent="0.25">
      <c r="A257" s="2"/>
      <c r="B257" s="2"/>
      <c r="C257" s="2"/>
      <c r="D257" s="2"/>
      <c r="E257" s="40"/>
      <c r="F257" s="40"/>
      <c r="G257" s="40"/>
      <c r="H257" s="40"/>
      <c r="I257" s="40"/>
      <c r="J257" s="40"/>
      <c r="K257" s="40"/>
      <c r="L257" s="40"/>
      <c r="M257" s="40"/>
      <c r="N257" s="40"/>
    </row>
    <row r="258" spans="1:14" x14ac:dyDescent="0.25">
      <c r="A258" s="2"/>
      <c r="B258" s="2"/>
      <c r="C258" s="2"/>
      <c r="D258" s="2"/>
      <c r="E258" s="40"/>
      <c r="F258" s="40"/>
      <c r="G258" s="40"/>
      <c r="H258" s="40"/>
      <c r="I258" s="40"/>
      <c r="J258" s="40"/>
      <c r="K258" s="40"/>
      <c r="L258" s="40"/>
      <c r="M258" s="40"/>
      <c r="N258" s="40"/>
    </row>
    <row r="259" spans="1:14" x14ac:dyDescent="0.25">
      <c r="A259" s="2"/>
      <c r="B259" s="2"/>
      <c r="C259" s="2"/>
      <c r="D259" s="2"/>
      <c r="E259" s="40"/>
      <c r="F259" s="40"/>
      <c r="G259" s="40"/>
      <c r="H259" s="40"/>
      <c r="I259" s="40"/>
      <c r="J259" s="40"/>
      <c r="K259" s="40"/>
      <c r="L259" s="40"/>
      <c r="M259" s="40"/>
      <c r="N259" s="40"/>
    </row>
    <row r="260" spans="1:14" x14ac:dyDescent="0.25">
      <c r="A260" s="2"/>
      <c r="B260" s="2"/>
      <c r="C260" s="2"/>
      <c r="D260" s="2"/>
      <c r="E260" s="40"/>
      <c r="F260" s="40"/>
      <c r="G260" s="40"/>
      <c r="H260" s="40"/>
      <c r="I260" s="40"/>
      <c r="J260" s="40"/>
      <c r="K260" s="40"/>
      <c r="L260" s="40"/>
      <c r="M260" s="40"/>
      <c r="N260" s="40"/>
    </row>
    <row r="261" spans="1:14" x14ac:dyDescent="0.25">
      <c r="A261" s="2"/>
      <c r="B261" s="2"/>
      <c r="C261" s="2"/>
      <c r="D261" s="2"/>
      <c r="E261" s="40"/>
      <c r="F261" s="40"/>
      <c r="G261" s="40"/>
      <c r="H261" s="40"/>
      <c r="I261" s="40"/>
      <c r="J261" s="40"/>
      <c r="K261" s="40"/>
      <c r="L261" s="40"/>
      <c r="M261" s="40"/>
      <c r="N261" s="40"/>
    </row>
    <row r="262" spans="1:14" x14ac:dyDescent="0.25">
      <c r="A262" s="2"/>
      <c r="B262" s="2"/>
      <c r="C262" s="2"/>
      <c r="D262" s="2"/>
      <c r="E262" s="40"/>
      <c r="F262" s="40"/>
      <c r="G262" s="40"/>
      <c r="H262" s="40"/>
      <c r="I262" s="40"/>
      <c r="J262" s="40"/>
      <c r="K262" s="40"/>
      <c r="L262" s="40"/>
      <c r="M262" s="40"/>
      <c r="N262" s="40"/>
    </row>
    <row r="263" spans="1:14" x14ac:dyDescent="0.25">
      <c r="A263" s="2"/>
      <c r="B263" s="2"/>
      <c r="C263" s="2"/>
      <c r="D263" s="2"/>
      <c r="E263" s="40"/>
      <c r="F263" s="40"/>
      <c r="G263" s="40"/>
      <c r="H263" s="40"/>
      <c r="I263" s="40"/>
      <c r="J263" s="40"/>
      <c r="K263" s="40"/>
      <c r="L263" s="40"/>
      <c r="M263" s="40"/>
      <c r="N263" s="40"/>
    </row>
    <row r="264" spans="1:14" x14ac:dyDescent="0.25">
      <c r="A264" s="2"/>
      <c r="B264" s="2"/>
      <c r="C264" s="2"/>
      <c r="D264" s="2"/>
      <c r="E264" s="40"/>
      <c r="F264" s="40"/>
      <c r="G264" s="40"/>
      <c r="H264" s="40"/>
      <c r="I264" s="40"/>
      <c r="J264" s="40"/>
      <c r="K264" s="40"/>
      <c r="L264" s="40"/>
      <c r="M264" s="40"/>
      <c r="N264" s="40"/>
    </row>
    <row r="265" spans="1:14" x14ac:dyDescent="0.25">
      <c r="A265" s="2"/>
      <c r="B265" s="2"/>
      <c r="C265" s="2"/>
      <c r="D265" s="2"/>
      <c r="E265" s="40"/>
      <c r="F265" s="40"/>
      <c r="G265" s="40"/>
      <c r="H265" s="40"/>
      <c r="I265" s="40"/>
      <c r="J265" s="40"/>
      <c r="K265" s="40"/>
      <c r="L265" s="40"/>
      <c r="M265" s="40"/>
      <c r="N265" s="40"/>
    </row>
    <row r="266" spans="1:14" x14ac:dyDescent="0.25">
      <c r="A266" s="2"/>
      <c r="B266" s="2"/>
      <c r="C266" s="2"/>
      <c r="D266" s="2"/>
      <c r="E266" s="40"/>
      <c r="F266" s="40"/>
      <c r="G266" s="40"/>
      <c r="H266" s="40"/>
      <c r="I266" s="40"/>
      <c r="J266" s="40"/>
      <c r="K266" s="40"/>
      <c r="L266" s="40"/>
      <c r="M266" s="40"/>
      <c r="N266" s="40"/>
    </row>
    <row r="267" spans="1:14" x14ac:dyDescent="0.25">
      <c r="A267" s="2"/>
      <c r="B267" s="2"/>
      <c r="C267" s="2"/>
      <c r="D267" s="2"/>
      <c r="E267" s="40"/>
      <c r="F267" s="40"/>
      <c r="G267" s="40"/>
      <c r="H267" s="40"/>
      <c r="I267" s="40"/>
      <c r="J267" s="40"/>
      <c r="K267" s="40"/>
      <c r="L267" s="40"/>
      <c r="M267" s="40"/>
      <c r="N267" s="40"/>
    </row>
    <row r="268" spans="1:14" x14ac:dyDescent="0.25">
      <c r="A268" s="2"/>
      <c r="B268" s="2"/>
      <c r="C268" s="2"/>
      <c r="D268" s="2"/>
      <c r="E268" s="40"/>
      <c r="F268" s="40"/>
      <c r="G268" s="40"/>
      <c r="H268" s="40"/>
      <c r="I268" s="40"/>
      <c r="J268" s="40"/>
      <c r="K268" s="40"/>
      <c r="L268" s="40"/>
      <c r="M268" s="40"/>
      <c r="N268" s="40"/>
    </row>
    <row r="269" spans="1:14" x14ac:dyDescent="0.25">
      <c r="A269" s="2"/>
      <c r="B269" s="2"/>
      <c r="C269" s="2"/>
      <c r="D269" s="2"/>
      <c r="E269" s="40"/>
      <c r="F269" s="40"/>
      <c r="G269" s="40"/>
      <c r="H269" s="40"/>
      <c r="I269" s="40"/>
      <c r="J269" s="40"/>
      <c r="K269" s="40"/>
      <c r="L269" s="40"/>
      <c r="M269" s="40"/>
      <c r="N269" s="40"/>
    </row>
    <row r="270" spans="1:14" x14ac:dyDescent="0.25">
      <c r="A270" s="2"/>
      <c r="B270" s="2"/>
      <c r="C270" s="2"/>
      <c r="D270" s="2"/>
      <c r="E270" s="40"/>
      <c r="F270" s="40"/>
      <c r="G270" s="40"/>
      <c r="H270" s="40"/>
      <c r="I270" s="40"/>
      <c r="J270" s="40"/>
      <c r="K270" s="40"/>
      <c r="L270" s="40"/>
      <c r="M270" s="40"/>
      <c r="N270" s="40"/>
    </row>
    <row r="271" spans="1:14" x14ac:dyDescent="0.25">
      <c r="A271" s="2"/>
      <c r="B271" s="2"/>
      <c r="C271" s="2"/>
      <c r="D271" s="2"/>
      <c r="E271" s="40"/>
      <c r="F271" s="40"/>
      <c r="G271" s="40"/>
      <c r="H271" s="40"/>
      <c r="I271" s="40"/>
      <c r="J271" s="40"/>
      <c r="K271" s="40"/>
      <c r="L271" s="40"/>
      <c r="M271" s="40"/>
      <c r="N271" s="40"/>
    </row>
    <row r="272" spans="1:14" x14ac:dyDescent="0.25">
      <c r="A272" s="2"/>
      <c r="B272" s="2"/>
      <c r="C272" s="2"/>
      <c r="D272" s="2"/>
      <c r="E272" s="40"/>
      <c r="F272" s="40"/>
      <c r="G272" s="40"/>
      <c r="H272" s="40"/>
      <c r="I272" s="40"/>
      <c r="J272" s="40"/>
      <c r="K272" s="40"/>
      <c r="L272" s="40"/>
      <c r="M272" s="40"/>
      <c r="N272" s="40"/>
    </row>
    <row r="273" spans="1:14" x14ac:dyDescent="0.25">
      <c r="A273" s="2"/>
      <c r="B273" s="2"/>
      <c r="C273" s="2"/>
      <c r="D273" s="2"/>
      <c r="E273" s="40"/>
      <c r="F273" s="40"/>
      <c r="G273" s="40"/>
      <c r="H273" s="40"/>
      <c r="I273" s="40"/>
      <c r="J273" s="40"/>
      <c r="K273" s="40"/>
      <c r="L273" s="40"/>
      <c r="M273" s="40"/>
      <c r="N273" s="40"/>
    </row>
    <row r="274" spans="1:14" x14ac:dyDescent="0.25">
      <c r="A274" s="2"/>
      <c r="B274" s="2"/>
      <c r="C274" s="2"/>
      <c r="D274" s="2"/>
      <c r="E274" s="40"/>
      <c r="F274" s="40"/>
      <c r="G274" s="40"/>
      <c r="H274" s="40"/>
      <c r="I274" s="40"/>
      <c r="J274" s="40"/>
      <c r="K274" s="40"/>
      <c r="L274" s="40"/>
      <c r="M274" s="40"/>
      <c r="N274" s="40"/>
    </row>
    <row r="275" spans="1:14" x14ac:dyDescent="0.25">
      <c r="A275" s="2"/>
      <c r="B275" s="2"/>
      <c r="C275" s="2"/>
      <c r="D275" s="2"/>
      <c r="E275" s="40"/>
      <c r="F275" s="40"/>
      <c r="G275" s="40"/>
      <c r="H275" s="40"/>
      <c r="I275" s="40"/>
      <c r="J275" s="40"/>
      <c r="K275" s="40"/>
      <c r="L275" s="40"/>
      <c r="M275" s="40"/>
      <c r="N275" s="40"/>
    </row>
    <row r="276" spans="1:14" x14ac:dyDescent="0.25">
      <c r="A276" s="2"/>
      <c r="B276" s="2"/>
      <c r="C276" s="2"/>
      <c r="D276" s="2"/>
      <c r="E276" s="40"/>
      <c r="F276" s="40"/>
      <c r="G276" s="40"/>
      <c r="H276" s="40"/>
      <c r="I276" s="40"/>
      <c r="J276" s="40"/>
      <c r="K276" s="40"/>
      <c r="L276" s="40"/>
      <c r="M276" s="40"/>
      <c r="N276" s="40"/>
    </row>
    <row r="277" spans="1:14" x14ac:dyDescent="0.25">
      <c r="A277" s="2"/>
      <c r="B277" s="2"/>
      <c r="C277" s="2"/>
      <c r="D277" s="2"/>
      <c r="E277" s="40"/>
      <c r="F277" s="40"/>
      <c r="G277" s="40"/>
      <c r="H277" s="40"/>
      <c r="I277" s="40"/>
      <c r="J277" s="40"/>
      <c r="K277" s="40"/>
      <c r="L277" s="40"/>
      <c r="M277" s="40"/>
      <c r="N277" s="40"/>
    </row>
    <row r="278" spans="1:14" x14ac:dyDescent="0.25">
      <c r="A278" s="2"/>
      <c r="B278" s="2"/>
      <c r="C278" s="2"/>
      <c r="D278" s="2"/>
      <c r="E278" s="40"/>
      <c r="F278" s="40"/>
      <c r="G278" s="40"/>
      <c r="H278" s="40"/>
      <c r="I278" s="40"/>
      <c r="J278" s="40"/>
      <c r="K278" s="40"/>
      <c r="L278" s="40"/>
      <c r="M278" s="40"/>
      <c r="N278" s="40"/>
    </row>
    <row r="279" spans="1:14" x14ac:dyDescent="0.25">
      <c r="A279" s="2"/>
      <c r="B279" s="2"/>
      <c r="C279" s="2"/>
      <c r="D279" s="2"/>
      <c r="E279" s="40"/>
      <c r="F279" s="40"/>
      <c r="G279" s="40"/>
      <c r="H279" s="40"/>
      <c r="I279" s="40"/>
      <c r="J279" s="40"/>
      <c r="K279" s="40"/>
      <c r="L279" s="40"/>
      <c r="M279" s="40"/>
      <c r="N279" s="40"/>
    </row>
    <row r="280" spans="1:14" x14ac:dyDescent="0.25">
      <c r="A280" s="2"/>
      <c r="B280" s="2"/>
      <c r="C280" s="2"/>
      <c r="D280" s="2"/>
      <c r="E280" s="40"/>
      <c r="F280" s="40"/>
      <c r="G280" s="40"/>
      <c r="H280" s="40"/>
      <c r="I280" s="40"/>
      <c r="J280" s="40"/>
      <c r="K280" s="40"/>
      <c r="L280" s="40"/>
      <c r="M280" s="40"/>
      <c r="N280" s="40"/>
    </row>
    <row r="281" spans="1:14" x14ac:dyDescent="0.25">
      <c r="A281" s="2"/>
      <c r="B281" s="2"/>
      <c r="C281" s="2"/>
      <c r="D281" s="2"/>
      <c r="E281" s="40"/>
      <c r="F281" s="40"/>
      <c r="G281" s="40"/>
      <c r="H281" s="40"/>
      <c r="I281" s="40"/>
      <c r="J281" s="40"/>
      <c r="K281" s="40"/>
      <c r="L281" s="40"/>
      <c r="M281" s="40"/>
      <c r="N281" s="40"/>
    </row>
    <row r="282" spans="1:14" x14ac:dyDescent="0.25">
      <c r="A282" s="2"/>
      <c r="B282" s="2"/>
      <c r="C282" s="2"/>
      <c r="D282" s="2"/>
      <c r="E282" s="40"/>
      <c r="F282" s="40"/>
      <c r="G282" s="40"/>
      <c r="H282" s="40"/>
      <c r="I282" s="40"/>
      <c r="J282" s="40"/>
      <c r="K282" s="40"/>
      <c r="L282" s="40"/>
      <c r="M282" s="40"/>
      <c r="N282" s="40"/>
    </row>
    <row r="283" spans="1:14" x14ac:dyDescent="0.25">
      <c r="A283" s="2"/>
      <c r="B283" s="2"/>
      <c r="C283" s="2"/>
      <c r="D283" s="2"/>
      <c r="E283" s="40"/>
      <c r="F283" s="40"/>
      <c r="G283" s="40"/>
      <c r="H283" s="40"/>
      <c r="I283" s="40"/>
      <c r="J283" s="40"/>
      <c r="K283" s="40"/>
      <c r="L283" s="40"/>
      <c r="M283" s="40"/>
      <c r="N283" s="40"/>
    </row>
    <row r="284" spans="1:14" x14ac:dyDescent="0.25">
      <c r="A284" s="2"/>
      <c r="B284" s="2"/>
      <c r="C284" s="2"/>
      <c r="D284" s="2"/>
      <c r="E284" s="40"/>
      <c r="F284" s="40"/>
      <c r="G284" s="40"/>
      <c r="H284" s="40"/>
      <c r="I284" s="40"/>
      <c r="J284" s="40"/>
      <c r="K284" s="40"/>
      <c r="L284" s="40"/>
      <c r="M284" s="40"/>
      <c r="N284" s="40"/>
    </row>
    <row r="285" spans="1:14" x14ac:dyDescent="0.25">
      <c r="A285" s="2"/>
      <c r="B285" s="2"/>
      <c r="C285" s="2"/>
      <c r="D285" s="2"/>
      <c r="E285" s="40"/>
      <c r="F285" s="40"/>
      <c r="G285" s="40"/>
      <c r="H285" s="40"/>
      <c r="I285" s="40"/>
      <c r="J285" s="40"/>
      <c r="K285" s="40"/>
      <c r="L285" s="40"/>
      <c r="M285" s="40"/>
      <c r="N285" s="40"/>
    </row>
    <row r="286" spans="1:14" x14ac:dyDescent="0.25">
      <c r="A286" s="2"/>
      <c r="B286" s="2"/>
      <c r="C286" s="2"/>
      <c r="D286" s="2"/>
      <c r="E286" s="40"/>
      <c r="F286" s="40"/>
      <c r="G286" s="40"/>
      <c r="H286" s="40"/>
      <c r="I286" s="40"/>
      <c r="J286" s="40"/>
      <c r="K286" s="40"/>
      <c r="L286" s="40"/>
      <c r="M286" s="40"/>
      <c r="N286" s="40"/>
    </row>
    <row r="287" spans="1:14" x14ac:dyDescent="0.25">
      <c r="A287" s="2"/>
      <c r="B287" s="2"/>
      <c r="C287" s="2"/>
      <c r="D287" s="2"/>
      <c r="E287" s="40"/>
      <c r="F287" s="40"/>
      <c r="G287" s="40"/>
      <c r="H287" s="40"/>
      <c r="I287" s="40"/>
      <c r="J287" s="40"/>
      <c r="K287" s="40"/>
      <c r="L287" s="40"/>
      <c r="M287" s="40"/>
      <c r="N287" s="40"/>
    </row>
    <row r="288" spans="1:14" x14ac:dyDescent="0.25">
      <c r="A288" s="2"/>
      <c r="B288" s="2"/>
      <c r="C288" s="2"/>
      <c r="D288" s="2"/>
      <c r="E288" s="40"/>
      <c r="F288" s="40"/>
      <c r="G288" s="40"/>
      <c r="H288" s="40"/>
      <c r="I288" s="40"/>
      <c r="J288" s="40"/>
      <c r="K288" s="40"/>
      <c r="L288" s="40"/>
      <c r="M288" s="40"/>
      <c r="N288" s="40"/>
    </row>
    <row r="289" spans="1:14" x14ac:dyDescent="0.25">
      <c r="A289" s="2"/>
      <c r="B289" s="2"/>
      <c r="C289" s="2"/>
      <c r="D289" s="2"/>
      <c r="E289" s="40"/>
      <c r="F289" s="40"/>
      <c r="G289" s="40"/>
      <c r="H289" s="40"/>
      <c r="I289" s="40"/>
      <c r="J289" s="40"/>
      <c r="K289" s="40"/>
      <c r="L289" s="40"/>
      <c r="M289" s="40"/>
      <c r="N289" s="40"/>
    </row>
    <row r="290" spans="1:14" x14ac:dyDescent="0.25">
      <c r="A290" s="2"/>
      <c r="B290" s="2"/>
      <c r="C290" s="2"/>
      <c r="D290" s="2"/>
      <c r="E290" s="40"/>
      <c r="F290" s="40"/>
      <c r="G290" s="40"/>
      <c r="H290" s="40"/>
      <c r="I290" s="40"/>
      <c r="J290" s="40"/>
      <c r="K290" s="40"/>
      <c r="L290" s="40"/>
      <c r="M290" s="40"/>
      <c r="N290" s="40"/>
    </row>
    <row r="291" spans="1:14" x14ac:dyDescent="0.25">
      <c r="A291" s="2"/>
      <c r="B291" s="2"/>
      <c r="C291" s="2"/>
      <c r="D291" s="2"/>
      <c r="E291" s="40"/>
      <c r="F291" s="40"/>
      <c r="G291" s="40"/>
      <c r="H291" s="40"/>
      <c r="I291" s="40"/>
      <c r="J291" s="40"/>
      <c r="K291" s="40"/>
      <c r="L291" s="40"/>
      <c r="M291" s="40"/>
      <c r="N291" s="40"/>
    </row>
    <row r="292" spans="1:14" x14ac:dyDescent="0.25">
      <c r="A292" s="2"/>
      <c r="B292" s="2"/>
      <c r="C292" s="2"/>
      <c r="D292" s="2"/>
      <c r="E292" s="40"/>
      <c r="F292" s="40"/>
      <c r="G292" s="40"/>
      <c r="H292" s="40"/>
      <c r="I292" s="40"/>
      <c r="J292" s="40"/>
      <c r="K292" s="40"/>
      <c r="L292" s="40"/>
      <c r="M292" s="40"/>
      <c r="N292" s="40"/>
    </row>
    <row r="293" spans="1:14" x14ac:dyDescent="0.25">
      <c r="A293" s="2"/>
      <c r="B293" s="2"/>
      <c r="C293" s="2"/>
      <c r="D293" s="2"/>
      <c r="E293" s="40"/>
      <c r="F293" s="40"/>
      <c r="G293" s="40"/>
      <c r="H293" s="40"/>
      <c r="I293" s="40"/>
      <c r="J293" s="40"/>
      <c r="K293" s="40"/>
      <c r="L293" s="40"/>
      <c r="M293" s="40"/>
      <c r="N293" s="40"/>
    </row>
    <row r="294" spans="1:14" x14ac:dyDescent="0.25">
      <c r="A294" s="2"/>
      <c r="B294" s="2"/>
      <c r="C294" s="2"/>
      <c r="D294" s="2"/>
      <c r="E294" s="40"/>
      <c r="F294" s="40"/>
      <c r="G294" s="40"/>
      <c r="H294" s="40"/>
      <c r="I294" s="40"/>
      <c r="J294" s="40"/>
      <c r="K294" s="40"/>
      <c r="L294" s="40"/>
      <c r="M294" s="40"/>
      <c r="N294" s="40"/>
    </row>
    <row r="295" spans="1:14" x14ac:dyDescent="0.25">
      <c r="A295" s="2"/>
      <c r="B295" s="2"/>
      <c r="C295" s="2"/>
      <c r="D295" s="2"/>
      <c r="E295" s="40"/>
      <c r="F295" s="40"/>
      <c r="G295" s="40"/>
      <c r="H295" s="40"/>
      <c r="I295" s="40"/>
      <c r="J295" s="40"/>
      <c r="K295" s="40"/>
      <c r="L295" s="40"/>
      <c r="M295" s="40"/>
      <c r="N295" s="40"/>
    </row>
    <row r="296" spans="1:14" x14ac:dyDescent="0.25">
      <c r="A296" s="2"/>
      <c r="B296" s="2"/>
      <c r="C296" s="2"/>
      <c r="D296" s="2"/>
      <c r="E296" s="40"/>
      <c r="F296" s="40"/>
      <c r="G296" s="40"/>
      <c r="H296" s="40"/>
      <c r="I296" s="40"/>
      <c r="J296" s="40"/>
      <c r="K296" s="40"/>
      <c r="L296" s="40"/>
      <c r="M296" s="40"/>
      <c r="N296" s="40"/>
    </row>
    <row r="297" spans="1:14" x14ac:dyDescent="0.25">
      <c r="A297" s="2"/>
      <c r="B297" s="2"/>
      <c r="C297" s="2"/>
      <c r="D297" s="2"/>
      <c r="E297" s="40"/>
      <c r="F297" s="40"/>
      <c r="G297" s="40"/>
      <c r="H297" s="40"/>
      <c r="I297" s="40"/>
      <c r="J297" s="40"/>
      <c r="K297" s="40"/>
      <c r="L297" s="40"/>
      <c r="M297" s="40"/>
      <c r="N297" s="40"/>
    </row>
    <row r="298" spans="1:14" x14ac:dyDescent="0.25">
      <c r="A298" s="2"/>
      <c r="B298" s="2"/>
      <c r="C298" s="2"/>
      <c r="D298" s="2"/>
      <c r="E298" s="40"/>
      <c r="F298" s="40"/>
      <c r="G298" s="40"/>
      <c r="H298" s="40"/>
      <c r="I298" s="40"/>
      <c r="J298" s="40"/>
      <c r="K298" s="40"/>
      <c r="L298" s="40"/>
      <c r="M298" s="40"/>
      <c r="N298" s="40"/>
    </row>
    <row r="299" spans="1:14" x14ac:dyDescent="0.25">
      <c r="A299" s="2"/>
      <c r="B299" s="2"/>
      <c r="C299" s="2"/>
      <c r="D299" s="2"/>
      <c r="E299" s="40"/>
      <c r="F299" s="40"/>
      <c r="G299" s="40"/>
      <c r="H299" s="40"/>
      <c r="I299" s="40"/>
      <c r="J299" s="40"/>
      <c r="K299" s="40"/>
      <c r="L299" s="40"/>
      <c r="M299" s="40"/>
      <c r="N299" s="40"/>
    </row>
    <row r="300" spans="1:14" x14ac:dyDescent="0.25">
      <c r="A300" s="2"/>
      <c r="B300" s="2"/>
      <c r="C300" s="2"/>
      <c r="D300" s="2"/>
      <c r="E300" s="40"/>
      <c r="F300" s="40"/>
      <c r="G300" s="40"/>
      <c r="H300" s="40"/>
      <c r="I300" s="40"/>
      <c r="J300" s="40"/>
      <c r="K300" s="40"/>
      <c r="L300" s="40"/>
      <c r="M300" s="40"/>
      <c r="N300" s="40"/>
    </row>
    <row r="301" spans="1:14" x14ac:dyDescent="0.25">
      <c r="A301" s="2"/>
      <c r="B301" s="2"/>
      <c r="C301" s="2"/>
      <c r="D301" s="2"/>
      <c r="E301" s="40"/>
      <c r="F301" s="40"/>
      <c r="G301" s="40"/>
      <c r="H301" s="40"/>
      <c r="I301" s="40"/>
      <c r="J301" s="40"/>
      <c r="K301" s="40"/>
      <c r="L301" s="40"/>
      <c r="M301" s="40"/>
      <c r="N301" s="40"/>
    </row>
    <row r="302" spans="1:14" x14ac:dyDescent="0.25">
      <c r="A302" s="2"/>
      <c r="B302" s="2"/>
      <c r="C302" s="2"/>
      <c r="D302" s="2"/>
      <c r="E302" s="40"/>
      <c r="F302" s="40"/>
      <c r="G302" s="40"/>
      <c r="H302" s="40"/>
      <c r="I302" s="40"/>
      <c r="J302" s="40"/>
      <c r="K302" s="40"/>
      <c r="L302" s="40"/>
      <c r="M302" s="40"/>
      <c r="N302" s="40"/>
    </row>
    <row r="303" spans="1:14" x14ac:dyDescent="0.25">
      <c r="A303" s="2"/>
      <c r="B303" s="2"/>
      <c r="C303" s="2"/>
      <c r="D303" s="2"/>
      <c r="E303" s="40"/>
      <c r="F303" s="40"/>
      <c r="G303" s="40"/>
      <c r="H303" s="40"/>
      <c r="I303" s="40"/>
      <c r="J303" s="40"/>
      <c r="K303" s="40"/>
      <c r="L303" s="40"/>
      <c r="M303" s="40"/>
      <c r="N303" s="40"/>
    </row>
    <row r="304" spans="1:14" x14ac:dyDescent="0.25">
      <c r="A304" s="2"/>
      <c r="B304" s="2"/>
      <c r="C304" s="2"/>
      <c r="D304" s="2"/>
      <c r="E304" s="40"/>
      <c r="F304" s="40"/>
      <c r="G304" s="40"/>
      <c r="H304" s="40"/>
      <c r="I304" s="40"/>
      <c r="J304" s="40"/>
      <c r="K304" s="40"/>
      <c r="L304" s="40"/>
      <c r="M304" s="40"/>
      <c r="N304" s="40"/>
    </row>
    <row r="305" spans="1:14" x14ac:dyDescent="0.25">
      <c r="A305" s="2"/>
      <c r="B305" s="2"/>
      <c r="C305" s="2"/>
      <c r="D305" s="2"/>
      <c r="E305" s="40"/>
      <c r="F305" s="40"/>
      <c r="G305" s="40"/>
      <c r="H305" s="40"/>
      <c r="I305" s="40"/>
      <c r="J305" s="40"/>
      <c r="K305" s="40"/>
      <c r="L305" s="40"/>
      <c r="M305" s="40"/>
      <c r="N305" s="40"/>
    </row>
    <row r="306" spans="1:14" x14ac:dyDescent="0.25">
      <c r="A306" s="2"/>
      <c r="B306" s="2"/>
      <c r="C306" s="2"/>
      <c r="D306" s="2"/>
      <c r="E306" s="40"/>
      <c r="F306" s="40"/>
      <c r="G306" s="40"/>
      <c r="H306" s="40"/>
      <c r="I306" s="40"/>
      <c r="J306" s="40"/>
      <c r="K306" s="40"/>
      <c r="L306" s="40"/>
      <c r="M306" s="40"/>
      <c r="N306" s="40"/>
    </row>
    <row r="307" spans="1:14" x14ac:dyDescent="0.25">
      <c r="A307" s="2"/>
      <c r="B307" s="2"/>
      <c r="C307" s="2"/>
      <c r="D307" s="2"/>
      <c r="E307" s="40"/>
      <c r="F307" s="40"/>
      <c r="G307" s="40"/>
      <c r="H307" s="40"/>
      <c r="I307" s="40"/>
      <c r="J307" s="40"/>
      <c r="K307" s="40"/>
      <c r="L307" s="40"/>
      <c r="M307" s="40"/>
      <c r="N307" s="40"/>
    </row>
    <row r="308" spans="1:14" x14ac:dyDescent="0.25">
      <c r="A308" s="2"/>
      <c r="B308" s="2"/>
      <c r="C308" s="2"/>
      <c r="D308" s="2"/>
      <c r="E308" s="40"/>
      <c r="F308" s="40"/>
      <c r="G308" s="40"/>
      <c r="H308" s="40"/>
      <c r="I308" s="40"/>
      <c r="J308" s="40"/>
      <c r="K308" s="40"/>
      <c r="L308" s="40"/>
      <c r="M308" s="40"/>
      <c r="N308" s="40"/>
    </row>
    <row r="309" spans="1:14" x14ac:dyDescent="0.25">
      <c r="A309" s="2"/>
      <c r="B309" s="2"/>
      <c r="C309" s="2"/>
      <c r="D309" s="2"/>
      <c r="E309" s="40"/>
      <c r="F309" s="40"/>
      <c r="G309" s="40"/>
      <c r="H309" s="40"/>
      <c r="I309" s="40"/>
      <c r="J309" s="40"/>
      <c r="K309" s="40"/>
      <c r="L309" s="40"/>
      <c r="M309" s="40"/>
      <c r="N309" s="40"/>
    </row>
    <row r="310" spans="1:14" x14ac:dyDescent="0.25">
      <c r="A310" s="2"/>
      <c r="B310" s="2"/>
      <c r="C310" s="2"/>
      <c r="D310" s="2"/>
      <c r="E310" s="40"/>
      <c r="F310" s="40"/>
      <c r="G310" s="40"/>
      <c r="H310" s="40"/>
      <c r="I310" s="40"/>
      <c r="J310" s="40"/>
      <c r="K310" s="40"/>
      <c r="L310" s="40"/>
      <c r="M310" s="40"/>
      <c r="N310" s="40"/>
    </row>
    <row r="311" spans="1:14" x14ac:dyDescent="0.25">
      <c r="A311" s="2"/>
      <c r="B311" s="2"/>
      <c r="C311" s="2"/>
      <c r="D311" s="2"/>
      <c r="E311" s="40"/>
      <c r="F311" s="40"/>
      <c r="G311" s="40"/>
      <c r="H311" s="40"/>
      <c r="I311" s="40"/>
      <c r="J311" s="40"/>
      <c r="K311" s="40"/>
      <c r="L311" s="40"/>
      <c r="M311" s="40"/>
      <c r="N311" s="40"/>
    </row>
    <row r="312" spans="1:14" x14ac:dyDescent="0.25">
      <c r="A312" s="2"/>
      <c r="B312" s="2"/>
      <c r="C312" s="2"/>
      <c r="D312" s="2"/>
      <c r="E312" s="40"/>
      <c r="F312" s="40"/>
      <c r="G312" s="40"/>
      <c r="H312" s="40"/>
      <c r="I312" s="40"/>
      <c r="J312" s="40"/>
      <c r="K312" s="40"/>
      <c r="L312" s="40"/>
      <c r="M312" s="40"/>
      <c r="N312" s="40"/>
    </row>
    <row r="313" spans="1:14" x14ac:dyDescent="0.25">
      <c r="A313" s="2"/>
      <c r="B313" s="2"/>
      <c r="C313" s="2"/>
      <c r="D313" s="2"/>
      <c r="E313" s="40"/>
      <c r="F313" s="40"/>
      <c r="G313" s="40"/>
      <c r="H313" s="40"/>
      <c r="I313" s="40"/>
      <c r="J313" s="40"/>
      <c r="K313" s="40"/>
      <c r="L313" s="40"/>
      <c r="M313" s="40"/>
      <c r="N313" s="40"/>
    </row>
    <row r="314" spans="1:14" x14ac:dyDescent="0.25">
      <c r="A314" s="2"/>
      <c r="B314" s="2"/>
      <c r="C314" s="2"/>
      <c r="D314" s="2"/>
      <c r="E314" s="40"/>
      <c r="F314" s="40"/>
      <c r="G314" s="40"/>
      <c r="H314" s="40"/>
      <c r="I314" s="40"/>
      <c r="J314" s="40"/>
      <c r="K314" s="40"/>
      <c r="L314" s="40"/>
      <c r="M314" s="40"/>
      <c r="N314" s="40"/>
    </row>
    <row r="315" spans="1:14" x14ac:dyDescent="0.25">
      <c r="A315" s="2"/>
      <c r="B315" s="2"/>
      <c r="C315" s="2"/>
      <c r="D315" s="2"/>
      <c r="E315" s="40"/>
      <c r="F315" s="40"/>
      <c r="G315" s="40"/>
      <c r="H315" s="40"/>
      <c r="I315" s="40"/>
      <c r="J315" s="40"/>
      <c r="K315" s="40"/>
      <c r="L315" s="40"/>
      <c r="M315" s="40"/>
      <c r="N315" s="40"/>
    </row>
    <row r="316" spans="1:14" x14ac:dyDescent="0.25">
      <c r="A316" s="2"/>
      <c r="B316" s="2"/>
      <c r="C316" s="2"/>
      <c r="D316" s="2"/>
      <c r="E316" s="40"/>
      <c r="F316" s="40"/>
      <c r="G316" s="40"/>
      <c r="H316" s="40"/>
      <c r="I316" s="40"/>
      <c r="J316" s="40"/>
      <c r="K316" s="40"/>
      <c r="L316" s="40"/>
      <c r="M316" s="40"/>
      <c r="N316" s="40"/>
    </row>
    <row r="317" spans="1:14" x14ac:dyDescent="0.25">
      <c r="A317" s="2"/>
      <c r="B317" s="2"/>
      <c r="C317" s="2"/>
      <c r="D317" s="2"/>
      <c r="E317" s="40"/>
      <c r="F317" s="40"/>
      <c r="G317" s="40"/>
      <c r="H317" s="40"/>
      <c r="I317" s="40"/>
      <c r="J317" s="40"/>
      <c r="K317" s="40"/>
      <c r="L317" s="40"/>
      <c r="M317" s="40"/>
      <c r="N317" s="40"/>
    </row>
    <row r="318" spans="1:14" x14ac:dyDescent="0.25">
      <c r="A318" s="2"/>
      <c r="B318" s="2"/>
      <c r="C318" s="2"/>
      <c r="D318" s="2"/>
      <c r="E318" s="40"/>
      <c r="F318" s="40"/>
      <c r="G318" s="40"/>
      <c r="H318" s="40"/>
      <c r="I318" s="40"/>
      <c r="J318" s="40"/>
      <c r="K318" s="40"/>
      <c r="L318" s="40"/>
      <c r="M318" s="40"/>
      <c r="N318" s="40"/>
    </row>
    <row r="319" spans="1:14" x14ac:dyDescent="0.25">
      <c r="A319" s="2"/>
      <c r="B319" s="2"/>
      <c r="C319" s="2"/>
      <c r="D319" s="2"/>
      <c r="E319" s="40"/>
      <c r="F319" s="40"/>
      <c r="G319" s="40"/>
      <c r="H319" s="40"/>
      <c r="I319" s="40"/>
      <c r="J319" s="40"/>
      <c r="K319" s="40"/>
      <c r="L319" s="40"/>
      <c r="M319" s="40"/>
      <c r="N319" s="40"/>
    </row>
    <row r="320" spans="1:14" x14ac:dyDescent="0.25">
      <c r="A320" s="2"/>
      <c r="B320" s="2"/>
      <c r="C320" s="2"/>
      <c r="D320" s="2"/>
      <c r="E320" s="40"/>
      <c r="F320" s="40"/>
      <c r="G320" s="40"/>
      <c r="H320" s="40"/>
      <c r="I320" s="40"/>
      <c r="J320" s="40"/>
      <c r="K320" s="40"/>
      <c r="L320" s="40"/>
      <c r="M320" s="40"/>
      <c r="N320" s="40"/>
    </row>
    <row r="321" spans="1:14" x14ac:dyDescent="0.25">
      <c r="A321" s="2"/>
      <c r="B321" s="2"/>
      <c r="C321" s="2"/>
      <c r="D321" s="2"/>
      <c r="E321" s="40"/>
      <c r="F321" s="40"/>
      <c r="G321" s="40"/>
      <c r="H321" s="40"/>
      <c r="I321" s="40"/>
      <c r="J321" s="40"/>
      <c r="K321" s="40"/>
      <c r="L321" s="40"/>
      <c r="M321" s="40"/>
      <c r="N321" s="40"/>
    </row>
    <row r="322" spans="1:14" x14ac:dyDescent="0.25">
      <c r="A322" s="2"/>
      <c r="B322" s="2"/>
      <c r="C322" s="2"/>
      <c r="D322" s="2"/>
      <c r="E322" s="40"/>
      <c r="F322" s="40"/>
      <c r="G322" s="40"/>
      <c r="H322" s="40"/>
      <c r="I322" s="40"/>
      <c r="J322" s="40"/>
      <c r="K322" s="40"/>
      <c r="L322" s="40"/>
      <c r="M322" s="40"/>
      <c r="N322" s="40"/>
    </row>
    <row r="323" spans="1:14" x14ac:dyDescent="0.25">
      <c r="A323" s="40"/>
      <c r="B323" s="40"/>
      <c r="C323" s="40"/>
      <c r="D323" s="40"/>
      <c r="E323" s="40"/>
      <c r="F323" s="40"/>
      <c r="G323" s="40"/>
      <c r="H323" s="40"/>
      <c r="I323" s="40"/>
      <c r="J323" s="40"/>
      <c r="K323" s="40"/>
      <c r="L323" s="40"/>
      <c r="M323" s="40"/>
      <c r="N323" s="40"/>
    </row>
    <row r="324" spans="1:14" x14ac:dyDescent="0.25">
      <c r="A324" s="40"/>
      <c r="B324" s="40"/>
      <c r="C324" s="40"/>
      <c r="D324" s="40"/>
      <c r="E324" s="40"/>
      <c r="F324" s="40"/>
      <c r="G324" s="40"/>
      <c r="H324" s="40"/>
      <c r="I324" s="40"/>
      <c r="J324" s="40"/>
      <c r="K324" s="40"/>
      <c r="L324" s="40"/>
      <c r="M324" s="40"/>
      <c r="N324" s="40"/>
    </row>
    <row r="325" spans="1:14" x14ac:dyDescent="0.25">
      <c r="A325" s="40"/>
      <c r="B325" s="40"/>
      <c r="C325" s="40"/>
      <c r="D325" s="40"/>
      <c r="E325" s="40"/>
      <c r="F325" s="40"/>
      <c r="G325" s="40"/>
      <c r="H325" s="40"/>
      <c r="I325" s="40"/>
      <c r="J325" s="40"/>
      <c r="K325" s="40"/>
      <c r="L325" s="40"/>
      <c r="M325" s="40"/>
      <c r="N325" s="40"/>
    </row>
  </sheetData>
  <mergeCells count="78">
    <mergeCell ref="C4:D4"/>
    <mergeCell ref="A28:D28"/>
    <mergeCell ref="A35:D35"/>
    <mergeCell ref="A123:D123"/>
    <mergeCell ref="A90:D90"/>
    <mergeCell ref="A99:D99"/>
    <mergeCell ref="A106:D106"/>
    <mergeCell ref="A108:D108"/>
    <mergeCell ref="A98:B98"/>
    <mergeCell ref="A68:D68"/>
    <mergeCell ref="B25:C25"/>
    <mergeCell ref="A27:D27"/>
    <mergeCell ref="A34:B34"/>
    <mergeCell ref="A67:D67"/>
    <mergeCell ref="A26:D26"/>
    <mergeCell ref="A69:D69"/>
    <mergeCell ref="A1:D1"/>
    <mergeCell ref="A2:D2"/>
    <mergeCell ref="A3:D3"/>
    <mergeCell ref="A16:D16"/>
    <mergeCell ref="B10:C10"/>
    <mergeCell ref="B8:C8"/>
    <mergeCell ref="A6:D6"/>
    <mergeCell ref="B7:C7"/>
    <mergeCell ref="B9:C9"/>
    <mergeCell ref="A15:D15"/>
    <mergeCell ref="A13:D13"/>
    <mergeCell ref="B11:C11"/>
    <mergeCell ref="B12:C12"/>
    <mergeCell ref="A14:D14"/>
    <mergeCell ref="A5:D5"/>
    <mergeCell ref="A4:B4"/>
    <mergeCell ref="A66:B66"/>
    <mergeCell ref="A39:D39"/>
    <mergeCell ref="A50:D50"/>
    <mergeCell ref="A54:D54"/>
    <mergeCell ref="A53:D53"/>
    <mergeCell ref="A36:D36"/>
    <mergeCell ref="A37:D37"/>
    <mergeCell ref="A49:B49"/>
    <mergeCell ref="A51:D51"/>
    <mergeCell ref="A52:D52"/>
    <mergeCell ref="A38:D38"/>
    <mergeCell ref="B74:C74"/>
    <mergeCell ref="A70:D70"/>
    <mergeCell ref="B75:C75"/>
    <mergeCell ref="A76:C76"/>
    <mergeCell ref="B73:C73"/>
    <mergeCell ref="A71:D71"/>
    <mergeCell ref="B72:C72"/>
    <mergeCell ref="A85:B85"/>
    <mergeCell ref="A77:D77"/>
    <mergeCell ref="A86:D86"/>
    <mergeCell ref="A88:D88"/>
    <mergeCell ref="A89:D89"/>
    <mergeCell ref="B125:C125"/>
    <mergeCell ref="B100:C100"/>
    <mergeCell ref="B101:C101"/>
    <mergeCell ref="B102:C102"/>
    <mergeCell ref="B103:C103"/>
    <mergeCell ref="B104:C104"/>
    <mergeCell ref="B105:C105"/>
    <mergeCell ref="A107:D107"/>
    <mergeCell ref="A121:D121"/>
    <mergeCell ref="A122:D122"/>
    <mergeCell ref="A124:D124"/>
    <mergeCell ref="B109:D109"/>
    <mergeCell ref="A113:B113"/>
    <mergeCell ref="A118:B118"/>
    <mergeCell ref="A119:C119"/>
    <mergeCell ref="A120:D120"/>
    <mergeCell ref="A132:C132"/>
    <mergeCell ref="B126:C126"/>
    <mergeCell ref="B127:C127"/>
    <mergeCell ref="B128:C128"/>
    <mergeCell ref="B129:C129"/>
    <mergeCell ref="A130:C130"/>
    <mergeCell ref="B131:C131"/>
  </mergeCells>
  <printOptions horizontalCentered="1"/>
  <pageMargins left="0.43307086614173229" right="0.43307086614173229" top="0.9055118110236221" bottom="0.70866141732283472" header="0.31496062992125984" footer="0.31496062992125984"/>
  <pageSetup paperSize="9" scale="83" fitToHeight="0" orientation="portrait" r:id="rId1"/>
  <headerFooter alignWithMargins="0"/>
  <rowBreaks count="1" manualBreakCount="1">
    <brk id="50" max="16383" man="1"/>
  </rowBreaks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25"/>
  <sheetViews>
    <sheetView topLeftCell="A49" zoomScaleNormal="100" zoomScaleSheetLayoutView="100" workbookViewId="0">
      <selection activeCell="A49" sqref="A1:XFD1048576"/>
    </sheetView>
  </sheetViews>
  <sheetFormatPr defaultColWidth="9.140625" defaultRowHeight="15" x14ac:dyDescent="0.25"/>
  <cols>
    <col min="1" max="1" width="15.28515625" style="48" customWidth="1"/>
    <col min="2" max="2" width="56.7109375" style="48" customWidth="1"/>
    <col min="3" max="3" width="13" style="48" customWidth="1"/>
    <col min="4" max="4" width="26.85546875" style="48" customWidth="1"/>
    <col min="5" max="5" width="43.5703125" style="48" bestFit="1" customWidth="1"/>
    <col min="6" max="6" width="25.85546875" style="48" bestFit="1" customWidth="1"/>
    <col min="7" max="7" width="112.42578125" style="48" customWidth="1"/>
    <col min="8" max="8" width="9.140625" style="48"/>
    <col min="9" max="9" width="16.140625" style="48" bestFit="1" customWidth="1"/>
    <col min="10" max="16384" width="9.140625" style="48"/>
  </cols>
  <sheetData>
    <row r="1" spans="1:14" ht="15" customHeight="1" x14ac:dyDescent="0.25">
      <c r="A1" s="620" t="s">
        <v>586</v>
      </c>
      <c r="B1" s="620"/>
      <c r="C1" s="620"/>
      <c r="D1" s="620"/>
      <c r="E1" s="28"/>
      <c r="F1" s="40"/>
      <c r="G1" s="40"/>
      <c r="H1" s="40"/>
      <c r="I1" s="40"/>
      <c r="J1" s="40"/>
      <c r="K1" s="40"/>
      <c r="L1" s="40"/>
      <c r="M1" s="40"/>
      <c r="N1" s="40"/>
    </row>
    <row r="2" spans="1:14" ht="15" customHeight="1" thickBot="1" x14ac:dyDescent="0.3">
      <c r="A2" s="620" t="s">
        <v>136</v>
      </c>
      <c r="B2" s="620"/>
      <c r="C2" s="620"/>
      <c r="D2" s="620"/>
      <c r="E2" s="40"/>
      <c r="F2" s="40"/>
      <c r="G2" s="40"/>
      <c r="H2" s="40"/>
      <c r="I2" s="40"/>
      <c r="J2" s="40"/>
      <c r="K2" s="40"/>
      <c r="L2" s="40"/>
      <c r="M2" s="40"/>
      <c r="N2" s="40"/>
    </row>
    <row r="3" spans="1:14" ht="21.75" customHeight="1" x14ac:dyDescent="0.25">
      <c r="A3" s="621" t="s">
        <v>202</v>
      </c>
      <c r="B3" s="622"/>
      <c r="C3" s="622"/>
      <c r="D3" s="623"/>
      <c r="E3" s="40"/>
      <c r="F3" s="40"/>
      <c r="G3" s="40"/>
      <c r="H3" s="40"/>
      <c r="I3" s="40"/>
      <c r="J3" s="40"/>
      <c r="K3" s="40"/>
      <c r="L3" s="40"/>
      <c r="M3" s="40"/>
      <c r="N3" s="40"/>
    </row>
    <row r="4" spans="1:14" x14ac:dyDescent="0.25">
      <c r="A4" s="624" t="s">
        <v>365</v>
      </c>
      <c r="B4" s="625"/>
      <c r="C4" s="626" t="s">
        <v>366</v>
      </c>
      <c r="D4" s="625"/>
      <c r="E4" s="40"/>
      <c r="F4" s="40"/>
      <c r="G4" s="40"/>
      <c r="H4" s="40"/>
      <c r="I4" s="40"/>
      <c r="J4" s="40"/>
      <c r="K4" s="40"/>
      <c r="L4" s="40"/>
      <c r="M4" s="40"/>
      <c r="N4" s="40"/>
    </row>
    <row r="5" spans="1:14" s="337" customFormat="1" x14ac:dyDescent="0.25">
      <c r="A5" s="618" t="s">
        <v>316</v>
      </c>
      <c r="B5" s="590"/>
      <c r="C5" s="590"/>
      <c r="D5" s="619"/>
      <c r="E5" s="255"/>
      <c r="F5" s="255"/>
      <c r="G5" s="255"/>
      <c r="H5" s="255"/>
      <c r="I5" s="255"/>
      <c r="J5" s="255"/>
      <c r="K5" s="255"/>
      <c r="L5" s="255"/>
      <c r="M5" s="255"/>
      <c r="N5" s="255"/>
    </row>
    <row r="6" spans="1:14" s="215" customFormat="1" ht="15.75" x14ac:dyDescent="0.25">
      <c r="A6" s="606" t="s">
        <v>317</v>
      </c>
      <c r="B6" s="607"/>
      <c r="C6" s="607"/>
      <c r="D6" s="608"/>
      <c r="E6" s="216"/>
      <c r="F6" s="216"/>
      <c r="G6" s="216"/>
      <c r="H6" s="216"/>
      <c r="I6" s="216"/>
      <c r="J6" s="216"/>
      <c r="K6" s="216"/>
      <c r="L6" s="216"/>
      <c r="M6" s="216"/>
      <c r="N6" s="216"/>
    </row>
    <row r="7" spans="1:14" s="215" customFormat="1" x14ac:dyDescent="0.25">
      <c r="A7" s="271">
        <v>1</v>
      </c>
      <c r="B7" s="609" t="s">
        <v>318</v>
      </c>
      <c r="C7" s="609"/>
      <c r="D7" s="293" t="s">
        <v>327</v>
      </c>
      <c r="E7" s="216"/>
      <c r="F7" s="216"/>
      <c r="G7" s="216"/>
      <c r="H7" s="216"/>
      <c r="I7" s="216"/>
      <c r="J7" s="216"/>
      <c r="K7" s="216"/>
      <c r="L7" s="216"/>
      <c r="M7" s="216"/>
      <c r="N7" s="216"/>
    </row>
    <row r="8" spans="1:14" s="215" customFormat="1" x14ac:dyDescent="0.25">
      <c r="A8" s="271">
        <v>2</v>
      </c>
      <c r="B8" s="609" t="s">
        <v>320</v>
      </c>
      <c r="C8" s="609"/>
      <c r="D8" s="269" t="s">
        <v>338</v>
      </c>
      <c r="E8" s="216"/>
      <c r="F8" s="216"/>
      <c r="G8" s="216"/>
      <c r="H8" s="216"/>
      <c r="I8" s="216"/>
      <c r="J8" s="216"/>
      <c r="K8" s="216"/>
      <c r="L8" s="216"/>
      <c r="M8" s="216"/>
      <c r="N8" s="216"/>
    </row>
    <row r="9" spans="1:14" s="215" customFormat="1" x14ac:dyDescent="0.25">
      <c r="A9" s="271">
        <v>3</v>
      </c>
      <c r="B9" s="610" t="s">
        <v>18</v>
      </c>
      <c r="C9" s="610"/>
      <c r="D9" s="14">
        <v>0</v>
      </c>
      <c r="E9" s="216"/>
      <c r="F9" s="216"/>
      <c r="G9" s="216"/>
      <c r="H9" s="216"/>
      <c r="I9" s="216"/>
      <c r="J9" s="216"/>
      <c r="K9" s="216"/>
      <c r="L9" s="216"/>
      <c r="M9" s="216"/>
      <c r="N9" s="216"/>
    </row>
    <row r="10" spans="1:14" s="215" customFormat="1" x14ac:dyDescent="0.25">
      <c r="A10" s="271">
        <v>4</v>
      </c>
      <c r="B10" s="610" t="s">
        <v>322</v>
      </c>
      <c r="C10" s="610"/>
      <c r="D10" s="269" t="s">
        <v>337</v>
      </c>
      <c r="E10" s="216"/>
      <c r="F10" s="216"/>
      <c r="G10" s="216"/>
      <c r="H10" s="216"/>
      <c r="I10" s="216"/>
      <c r="J10" s="216"/>
      <c r="K10" s="216"/>
      <c r="L10" s="216"/>
      <c r="M10" s="216"/>
      <c r="N10" s="216"/>
    </row>
    <row r="11" spans="1:14" s="215" customFormat="1" x14ac:dyDescent="0.25">
      <c r="A11" s="271">
        <v>5</v>
      </c>
      <c r="B11" s="611" t="s">
        <v>323</v>
      </c>
      <c r="C11" s="611"/>
      <c r="D11" s="269" t="s">
        <v>393</v>
      </c>
      <c r="E11" s="216"/>
      <c r="F11" s="216"/>
      <c r="G11" s="216"/>
      <c r="H11" s="216"/>
      <c r="I11" s="216"/>
      <c r="J11" s="216"/>
      <c r="K11" s="216"/>
      <c r="L11" s="216"/>
      <c r="M11" s="216"/>
      <c r="N11" s="216"/>
    </row>
    <row r="12" spans="1:14" s="215" customFormat="1" x14ac:dyDescent="0.25">
      <c r="A12" s="271">
        <v>6</v>
      </c>
      <c r="B12" s="566" t="s">
        <v>324</v>
      </c>
      <c r="C12" s="566"/>
      <c r="D12" s="294">
        <v>44927</v>
      </c>
      <c r="E12" s="216"/>
      <c r="F12" s="216"/>
      <c r="G12" s="216"/>
      <c r="H12" s="216"/>
      <c r="I12" s="216"/>
      <c r="J12" s="216"/>
      <c r="K12" s="216"/>
      <c r="L12" s="216"/>
      <c r="M12" s="216"/>
      <c r="N12" s="216"/>
    </row>
    <row r="13" spans="1:14" s="215" customFormat="1" x14ac:dyDescent="0.25">
      <c r="A13" s="612"/>
      <c r="B13" s="613"/>
      <c r="C13" s="613"/>
      <c r="D13" s="614"/>
      <c r="E13" s="216"/>
      <c r="F13" s="216"/>
      <c r="G13" s="216"/>
      <c r="H13" s="216"/>
      <c r="I13" s="216"/>
      <c r="J13" s="216"/>
      <c r="K13" s="216"/>
      <c r="L13" s="216"/>
      <c r="M13" s="216"/>
      <c r="N13" s="216"/>
    </row>
    <row r="14" spans="1:14" s="215" customFormat="1" x14ac:dyDescent="0.25">
      <c r="A14" s="556" t="s">
        <v>325</v>
      </c>
      <c r="B14" s="557"/>
      <c r="C14" s="557"/>
      <c r="D14" s="558"/>
      <c r="E14" s="216"/>
      <c r="F14" s="216"/>
      <c r="G14" s="216"/>
      <c r="H14" s="216"/>
      <c r="I14" s="216"/>
      <c r="J14" s="216"/>
      <c r="K14" s="216"/>
      <c r="L14" s="216"/>
      <c r="M14" s="216"/>
      <c r="N14" s="216"/>
    </row>
    <row r="15" spans="1:14" s="215" customFormat="1" x14ac:dyDescent="0.25">
      <c r="A15" s="556" t="s">
        <v>326</v>
      </c>
      <c r="B15" s="557"/>
      <c r="C15" s="557"/>
      <c r="D15" s="558"/>
      <c r="E15" s="216"/>
      <c r="F15" s="216"/>
      <c r="G15" s="216"/>
      <c r="H15" s="216"/>
      <c r="I15" s="216"/>
      <c r="J15" s="216"/>
      <c r="K15" s="216"/>
      <c r="L15" s="216"/>
      <c r="M15" s="216"/>
      <c r="N15" s="216"/>
    </row>
    <row r="16" spans="1:14" s="215" customFormat="1" x14ac:dyDescent="0.25">
      <c r="A16" s="615"/>
      <c r="B16" s="616"/>
      <c r="C16" s="616"/>
      <c r="D16" s="617"/>
      <c r="E16" s="216"/>
      <c r="F16" s="216"/>
      <c r="G16" s="216"/>
      <c r="H16" s="216"/>
      <c r="I16" s="216"/>
      <c r="J16" s="216"/>
      <c r="K16" s="216"/>
      <c r="L16" s="216"/>
      <c r="M16" s="216"/>
      <c r="N16" s="216"/>
    </row>
    <row r="17" spans="1:14" x14ac:dyDescent="0.25">
      <c r="A17" s="261" t="s">
        <v>31</v>
      </c>
      <c r="B17" s="266" t="s">
        <v>24</v>
      </c>
      <c r="C17" s="260" t="s">
        <v>4</v>
      </c>
      <c r="D17" s="263" t="s">
        <v>5</v>
      </c>
      <c r="E17" s="40"/>
      <c r="F17" s="41"/>
      <c r="G17" s="40"/>
      <c r="H17" s="40"/>
      <c r="I17" s="40"/>
      <c r="J17" s="40"/>
      <c r="K17" s="40"/>
      <c r="L17" s="40"/>
      <c r="M17" s="40"/>
      <c r="N17" s="40"/>
    </row>
    <row r="18" spans="1:14" x14ac:dyDescent="0.25">
      <c r="A18" s="271" t="s">
        <v>0</v>
      </c>
      <c r="B18" s="272" t="s">
        <v>40</v>
      </c>
      <c r="C18" s="273">
        <v>1</v>
      </c>
      <c r="D18" s="274">
        <f>D9</f>
        <v>0</v>
      </c>
      <c r="E18" s="40"/>
      <c r="F18" s="40"/>
      <c r="G18" s="40"/>
      <c r="H18" s="40"/>
      <c r="I18" s="40"/>
      <c r="J18" s="40"/>
      <c r="K18" s="40"/>
      <c r="L18" s="40"/>
      <c r="M18" s="40"/>
      <c r="N18" s="40"/>
    </row>
    <row r="19" spans="1:14" x14ac:dyDescent="0.25">
      <c r="A19" s="271" t="s">
        <v>1</v>
      </c>
      <c r="B19" s="272" t="s">
        <v>41</v>
      </c>
      <c r="C19" s="275">
        <v>0</v>
      </c>
      <c r="D19" s="274">
        <v>0</v>
      </c>
      <c r="E19" s="40"/>
      <c r="F19" s="40"/>
      <c r="G19" s="40"/>
      <c r="H19" s="40"/>
      <c r="I19" s="40"/>
      <c r="J19" s="40"/>
      <c r="K19" s="40"/>
      <c r="L19" s="40"/>
      <c r="M19" s="40"/>
      <c r="N19" s="40"/>
    </row>
    <row r="20" spans="1:14" x14ac:dyDescent="0.25">
      <c r="A20" s="271" t="s">
        <v>2</v>
      </c>
      <c r="B20" s="272" t="s">
        <v>42</v>
      </c>
      <c r="C20" s="275">
        <v>0</v>
      </c>
      <c r="D20" s="274">
        <v>0</v>
      </c>
      <c r="E20" s="40"/>
      <c r="F20" s="40"/>
      <c r="G20" s="40"/>
      <c r="H20" s="40"/>
      <c r="I20" s="40"/>
      <c r="J20" s="40"/>
      <c r="K20" s="40"/>
      <c r="L20" s="40"/>
      <c r="M20" s="40"/>
      <c r="N20" s="40"/>
    </row>
    <row r="21" spans="1:14" x14ac:dyDescent="0.25">
      <c r="A21" s="271" t="s">
        <v>3</v>
      </c>
      <c r="B21" s="282" t="s">
        <v>43</v>
      </c>
      <c r="C21" s="275">
        <v>0</v>
      </c>
      <c r="D21" s="274">
        <v>0</v>
      </c>
      <c r="E21" s="40"/>
      <c r="F21" s="41"/>
      <c r="G21" s="40"/>
      <c r="H21" s="40"/>
      <c r="I21" s="40"/>
      <c r="J21" s="40"/>
      <c r="K21" s="40"/>
      <c r="L21" s="40"/>
      <c r="M21" s="40"/>
      <c r="N21" s="40"/>
    </row>
    <row r="22" spans="1:14" x14ac:dyDescent="0.25">
      <c r="A22" s="271" t="s">
        <v>7</v>
      </c>
      <c r="B22" s="272" t="s">
        <v>21</v>
      </c>
      <c r="C22" s="275">
        <v>0</v>
      </c>
      <c r="D22" s="274">
        <v>0</v>
      </c>
      <c r="E22" s="40"/>
      <c r="F22" s="40"/>
      <c r="G22" s="40"/>
      <c r="H22" s="40"/>
      <c r="I22" s="40"/>
      <c r="J22" s="40"/>
      <c r="K22" s="40"/>
      <c r="L22" s="40"/>
      <c r="M22" s="40"/>
      <c r="N22" s="40"/>
    </row>
    <row r="23" spans="1:14" x14ac:dyDescent="0.25">
      <c r="A23" s="271" t="s">
        <v>8</v>
      </c>
      <c r="B23" s="272" t="s">
        <v>22</v>
      </c>
      <c r="C23" s="275">
        <v>0</v>
      </c>
      <c r="D23" s="274">
        <v>0</v>
      </c>
      <c r="E23" s="40"/>
      <c r="F23" s="40"/>
      <c r="G23" s="40"/>
      <c r="H23" s="40"/>
      <c r="I23" s="40"/>
      <c r="J23" s="40"/>
      <c r="K23" s="40"/>
      <c r="L23" s="40"/>
      <c r="M23" s="40"/>
      <c r="N23" s="40"/>
    </row>
    <row r="24" spans="1:14" x14ac:dyDescent="0.25">
      <c r="A24" s="271" t="s">
        <v>19</v>
      </c>
      <c r="B24" s="272" t="s">
        <v>23</v>
      </c>
      <c r="C24" s="275">
        <v>0</v>
      </c>
      <c r="D24" s="274">
        <v>0</v>
      </c>
      <c r="E24" s="40"/>
      <c r="F24" s="40"/>
      <c r="G24" s="40"/>
      <c r="H24" s="40"/>
      <c r="I24" s="40"/>
      <c r="J24" s="40"/>
      <c r="K24" s="40"/>
      <c r="L24" s="40"/>
      <c r="M24" s="40"/>
      <c r="N24" s="40"/>
    </row>
    <row r="25" spans="1:14" x14ac:dyDescent="0.25">
      <c r="A25" s="85"/>
      <c r="B25" s="605" t="s">
        <v>6</v>
      </c>
      <c r="C25" s="605"/>
      <c r="D25" s="82">
        <f>SUM(D18:D24)</f>
        <v>0</v>
      </c>
      <c r="E25" s="40"/>
      <c r="F25" s="40"/>
      <c r="G25" s="40"/>
      <c r="H25" s="40"/>
      <c r="I25" s="40"/>
      <c r="J25" s="40"/>
      <c r="K25" s="40"/>
      <c r="L25" s="40"/>
      <c r="M25" s="40"/>
      <c r="N25" s="40"/>
    </row>
    <row r="26" spans="1:14" x14ac:dyDescent="0.25">
      <c r="A26" s="628"/>
      <c r="B26" s="629"/>
      <c r="C26" s="629"/>
      <c r="D26" s="630"/>
      <c r="E26" s="40"/>
      <c r="F26" s="40"/>
      <c r="G26" s="40"/>
      <c r="H26" s="40"/>
      <c r="I26" s="40"/>
      <c r="J26" s="40"/>
      <c r="K26" s="40"/>
      <c r="L26" s="40"/>
      <c r="M26" s="40"/>
      <c r="N26" s="40"/>
    </row>
    <row r="27" spans="1:14" ht="30.75" customHeight="1" x14ac:dyDescent="0.25">
      <c r="A27" s="556" t="s">
        <v>116</v>
      </c>
      <c r="B27" s="595"/>
      <c r="C27" s="595"/>
      <c r="D27" s="596"/>
      <c r="E27" s="40"/>
      <c r="F27" s="40"/>
      <c r="G27" s="40"/>
      <c r="H27" s="40"/>
      <c r="I27" s="40"/>
      <c r="J27" s="40"/>
      <c r="K27" s="40"/>
      <c r="L27" s="40"/>
      <c r="M27" s="40"/>
      <c r="N27" s="40"/>
    </row>
    <row r="28" spans="1:14" x14ac:dyDescent="0.25">
      <c r="A28" s="628"/>
      <c r="B28" s="629"/>
      <c r="C28" s="629"/>
      <c r="D28" s="630"/>
      <c r="E28" s="40"/>
      <c r="F28" s="40"/>
      <c r="G28" s="40"/>
      <c r="H28" s="40"/>
      <c r="I28" s="40"/>
      <c r="J28" s="40"/>
      <c r="K28" s="40"/>
      <c r="L28" s="40"/>
      <c r="M28" s="40"/>
      <c r="N28" s="40"/>
    </row>
    <row r="29" spans="1:14" x14ac:dyDescent="0.25">
      <c r="A29" s="261" t="s">
        <v>32</v>
      </c>
      <c r="B29" s="258" t="s">
        <v>59</v>
      </c>
      <c r="C29" s="257"/>
      <c r="D29" s="270"/>
      <c r="E29" s="40"/>
      <c r="F29" s="40"/>
      <c r="G29" s="40"/>
      <c r="H29" s="40"/>
      <c r="I29" s="40"/>
      <c r="J29" s="40"/>
      <c r="K29" s="40"/>
      <c r="L29" s="40"/>
      <c r="M29" s="40"/>
      <c r="N29" s="40"/>
    </row>
    <row r="30" spans="1:14" x14ac:dyDescent="0.25">
      <c r="A30" s="261" t="s">
        <v>60</v>
      </c>
      <c r="B30" s="369" t="s">
        <v>368</v>
      </c>
      <c r="C30" s="260" t="s">
        <v>4</v>
      </c>
      <c r="D30" s="263" t="s">
        <v>16</v>
      </c>
      <c r="E30" s="40"/>
      <c r="F30" s="40"/>
      <c r="G30" s="40"/>
      <c r="H30" s="40"/>
      <c r="I30" s="40"/>
      <c r="J30" s="40"/>
      <c r="K30" s="40"/>
      <c r="L30" s="40"/>
      <c r="M30" s="40"/>
      <c r="N30" s="40"/>
    </row>
    <row r="31" spans="1:14" x14ac:dyDescent="0.25">
      <c r="A31" s="280" t="s">
        <v>0</v>
      </c>
      <c r="B31" s="278" t="s">
        <v>39</v>
      </c>
      <c r="C31" s="285">
        <v>8.3299999999999999E-2</v>
      </c>
      <c r="D31" s="279">
        <f>$D$25*C31</f>
        <v>0</v>
      </c>
      <c r="E31" s="40"/>
      <c r="F31" s="40"/>
      <c r="G31" s="40"/>
      <c r="H31" s="40"/>
      <c r="I31" s="40"/>
      <c r="J31" s="40"/>
      <c r="K31" s="40"/>
      <c r="L31" s="40"/>
      <c r="M31" s="40"/>
      <c r="N31" s="40"/>
    </row>
    <row r="32" spans="1:14" x14ac:dyDescent="0.25">
      <c r="A32" s="280" t="s">
        <v>1</v>
      </c>
      <c r="B32" s="278" t="s">
        <v>84</v>
      </c>
      <c r="C32" s="285">
        <v>8.3299999999999999E-2</v>
      </c>
      <c r="D32" s="279">
        <f t="shared" ref="D32:D33" si="0">$D$25*C32</f>
        <v>0</v>
      </c>
      <c r="E32" s="40"/>
      <c r="F32" s="40"/>
      <c r="G32" s="40"/>
      <c r="H32" s="40"/>
      <c r="I32" s="40"/>
      <c r="J32" s="40"/>
      <c r="K32" s="40"/>
      <c r="L32" s="40"/>
      <c r="M32" s="40"/>
      <c r="N32" s="40"/>
    </row>
    <row r="33" spans="1:14" x14ac:dyDescent="0.25">
      <c r="A33" s="280" t="s">
        <v>2</v>
      </c>
      <c r="B33" s="278" t="s">
        <v>85</v>
      </c>
      <c r="C33" s="345">
        <v>2.7799999999999998E-2</v>
      </c>
      <c r="D33" s="279">
        <f t="shared" si="0"/>
        <v>0</v>
      </c>
      <c r="E33" s="40"/>
      <c r="F33" s="40"/>
      <c r="G33" s="40"/>
      <c r="H33" s="40"/>
      <c r="I33" s="40"/>
      <c r="J33" s="40"/>
      <c r="K33" s="40"/>
      <c r="L33" s="40"/>
      <c r="M33" s="40"/>
      <c r="N33" s="40"/>
    </row>
    <row r="34" spans="1:14" x14ac:dyDescent="0.25">
      <c r="A34" s="585" t="s">
        <v>29</v>
      </c>
      <c r="B34" s="586"/>
      <c r="C34" s="86">
        <f>SUM(C31:C33)</f>
        <v>0.19439999999999999</v>
      </c>
      <c r="D34" s="84">
        <f>SUM(D31:D33)</f>
        <v>0</v>
      </c>
      <c r="E34" s="40"/>
      <c r="F34" s="40"/>
      <c r="G34" s="40"/>
      <c r="H34" s="40"/>
      <c r="I34" s="40"/>
      <c r="J34" s="40"/>
      <c r="K34" s="40"/>
      <c r="L34" s="40"/>
      <c r="M34" s="40"/>
      <c r="N34" s="40"/>
    </row>
    <row r="35" spans="1:14" x14ac:dyDescent="0.25">
      <c r="A35" s="567"/>
      <c r="B35" s="568"/>
      <c r="C35" s="568"/>
      <c r="D35" s="627"/>
      <c r="E35" s="40"/>
      <c r="F35" s="40"/>
      <c r="G35" s="40"/>
      <c r="H35" s="40"/>
      <c r="I35" s="40"/>
      <c r="J35" s="40"/>
      <c r="K35" s="40"/>
      <c r="L35" s="40"/>
      <c r="M35" s="40"/>
      <c r="N35" s="40"/>
    </row>
    <row r="36" spans="1:14" ht="27.75" customHeight="1" x14ac:dyDescent="0.25">
      <c r="A36" s="556" t="s">
        <v>86</v>
      </c>
      <c r="B36" s="557"/>
      <c r="C36" s="557"/>
      <c r="D36" s="558"/>
      <c r="E36" s="40"/>
      <c r="F36" s="40"/>
      <c r="G36" s="40"/>
      <c r="H36" s="40"/>
      <c r="I36" s="40"/>
      <c r="J36" s="40"/>
      <c r="K36" s="40"/>
      <c r="L36" s="40"/>
      <c r="M36" s="40"/>
      <c r="N36" s="40"/>
    </row>
    <row r="37" spans="1:14" ht="30" customHeight="1" x14ac:dyDescent="0.25">
      <c r="A37" s="556" t="s">
        <v>117</v>
      </c>
      <c r="B37" s="557"/>
      <c r="C37" s="557"/>
      <c r="D37" s="558"/>
      <c r="E37" s="40"/>
      <c r="F37" s="40"/>
      <c r="G37" s="40"/>
      <c r="H37" s="40"/>
      <c r="I37" s="40"/>
      <c r="J37" s="40"/>
      <c r="K37" s="40"/>
      <c r="L37" s="40"/>
      <c r="M37" s="40"/>
      <c r="N37" s="40"/>
    </row>
    <row r="38" spans="1:14" s="361" customFormat="1" ht="45.75" customHeight="1" x14ac:dyDescent="0.25">
      <c r="A38" s="597" t="s">
        <v>585</v>
      </c>
      <c r="B38" s="598"/>
      <c r="C38" s="598"/>
      <c r="D38" s="599"/>
      <c r="E38" s="362"/>
      <c r="F38" s="362"/>
      <c r="G38" s="362"/>
      <c r="H38" s="362"/>
      <c r="I38" s="362"/>
      <c r="J38" s="362"/>
      <c r="K38" s="362"/>
      <c r="L38" s="362"/>
      <c r="M38" s="362"/>
      <c r="N38" s="362"/>
    </row>
    <row r="39" spans="1:14" x14ac:dyDescent="0.25">
      <c r="A39" s="628"/>
      <c r="B39" s="629"/>
      <c r="C39" s="629"/>
      <c r="D39" s="630"/>
      <c r="E39" s="40"/>
      <c r="F39" s="40"/>
      <c r="G39" s="40"/>
      <c r="H39" s="40"/>
      <c r="I39" s="40"/>
      <c r="J39" s="40"/>
      <c r="K39" s="40"/>
      <c r="L39" s="40"/>
      <c r="M39" s="40"/>
      <c r="N39" s="40"/>
    </row>
    <row r="40" spans="1:14" x14ac:dyDescent="0.25">
      <c r="A40" s="261" t="s">
        <v>61</v>
      </c>
      <c r="B40" s="257" t="s">
        <v>112</v>
      </c>
      <c r="C40" s="260" t="s">
        <v>4</v>
      </c>
      <c r="D40" s="263" t="s">
        <v>16</v>
      </c>
      <c r="E40" s="40"/>
      <c r="F40" s="40"/>
      <c r="G40" s="40"/>
      <c r="H40" s="40"/>
      <c r="I40" s="40"/>
      <c r="J40" s="40"/>
      <c r="K40" s="40"/>
      <c r="L40" s="40"/>
      <c r="M40" s="40"/>
      <c r="N40" s="40"/>
    </row>
    <row r="41" spans="1:14" x14ac:dyDescent="0.25">
      <c r="A41" s="276" t="s">
        <v>0</v>
      </c>
      <c r="B41" s="287" t="s">
        <v>10</v>
      </c>
      <c r="C41" s="283">
        <v>0.2</v>
      </c>
      <c r="D41" s="279">
        <f>C41*$D$25</f>
        <v>0</v>
      </c>
      <c r="E41" s="40"/>
      <c r="F41" s="40"/>
      <c r="G41" s="40"/>
      <c r="H41" s="40"/>
      <c r="I41" s="40"/>
      <c r="J41" s="40"/>
      <c r="K41" s="40"/>
      <c r="L41" s="40"/>
      <c r="M41" s="40"/>
      <c r="N41" s="40"/>
    </row>
    <row r="42" spans="1:14" x14ac:dyDescent="0.25">
      <c r="A42" s="276" t="s">
        <v>1</v>
      </c>
      <c r="B42" s="287" t="s">
        <v>20</v>
      </c>
      <c r="C42" s="283">
        <v>2.5000000000000001E-2</v>
      </c>
      <c r="D42" s="279">
        <f t="shared" ref="D42:D48" si="1">C42*$D$25</f>
        <v>0</v>
      </c>
      <c r="E42" s="40"/>
      <c r="F42" s="40"/>
      <c r="G42" s="40"/>
      <c r="H42" s="40"/>
      <c r="I42" s="40"/>
      <c r="J42" s="40"/>
      <c r="K42" s="40"/>
      <c r="L42" s="40"/>
      <c r="M42" s="40"/>
      <c r="N42" s="40"/>
    </row>
    <row r="43" spans="1:14" x14ac:dyDescent="0.25">
      <c r="A43" s="276" t="s">
        <v>2</v>
      </c>
      <c r="B43" s="287" t="s">
        <v>62</v>
      </c>
      <c r="C43" s="283">
        <v>0.03</v>
      </c>
      <c r="D43" s="279">
        <f t="shared" si="1"/>
        <v>0</v>
      </c>
      <c r="E43" s="40"/>
      <c r="F43" s="40"/>
      <c r="G43" s="40"/>
      <c r="H43" s="40"/>
      <c r="I43" s="40"/>
      <c r="J43" s="40"/>
      <c r="K43" s="40"/>
      <c r="L43" s="40"/>
      <c r="M43" s="40"/>
      <c r="N43" s="40"/>
    </row>
    <row r="44" spans="1:14" x14ac:dyDescent="0.25">
      <c r="A44" s="276" t="s">
        <v>3</v>
      </c>
      <c r="B44" s="287" t="s">
        <v>11</v>
      </c>
      <c r="C44" s="283">
        <v>1.4999999999999999E-2</v>
      </c>
      <c r="D44" s="279">
        <f t="shared" si="1"/>
        <v>0</v>
      </c>
      <c r="E44" s="40"/>
      <c r="F44" s="40"/>
      <c r="G44" s="40"/>
      <c r="H44" s="40"/>
      <c r="I44" s="40"/>
      <c r="J44" s="40"/>
      <c r="K44" s="40"/>
      <c r="L44" s="40"/>
      <c r="M44" s="40"/>
      <c r="N44" s="40"/>
    </row>
    <row r="45" spans="1:14" x14ac:dyDescent="0.25">
      <c r="A45" s="276" t="s">
        <v>7</v>
      </c>
      <c r="B45" s="287" t="s">
        <v>12</v>
      </c>
      <c r="C45" s="283">
        <v>0.01</v>
      </c>
      <c r="D45" s="279">
        <f t="shared" si="1"/>
        <v>0</v>
      </c>
      <c r="E45" s="40"/>
      <c r="F45" s="40"/>
      <c r="G45" s="40"/>
      <c r="H45" s="40"/>
      <c r="I45" s="40"/>
      <c r="J45" s="40"/>
      <c r="K45" s="40"/>
      <c r="L45" s="40"/>
      <c r="M45" s="40"/>
      <c r="N45" s="40"/>
    </row>
    <row r="46" spans="1:14" x14ac:dyDescent="0.25">
      <c r="A46" s="276" t="s">
        <v>8</v>
      </c>
      <c r="B46" s="287" t="s">
        <v>15</v>
      </c>
      <c r="C46" s="283">
        <v>6.0000000000000001E-3</v>
      </c>
      <c r="D46" s="279">
        <f t="shared" si="1"/>
        <v>0</v>
      </c>
      <c r="E46" s="40"/>
      <c r="F46" s="40"/>
      <c r="G46" s="40"/>
      <c r="H46" s="40"/>
      <c r="I46" s="40"/>
      <c r="J46" s="40"/>
      <c r="K46" s="40"/>
      <c r="L46" s="40"/>
      <c r="M46" s="40"/>
      <c r="N46" s="40"/>
    </row>
    <row r="47" spans="1:14" x14ac:dyDescent="0.25">
      <c r="A47" s="276" t="s">
        <v>19</v>
      </c>
      <c r="B47" s="287" t="s">
        <v>13</v>
      </c>
      <c r="C47" s="283">
        <v>2E-3</v>
      </c>
      <c r="D47" s="279">
        <f t="shared" si="1"/>
        <v>0</v>
      </c>
      <c r="E47" s="40"/>
      <c r="F47" s="40"/>
      <c r="G47" s="40"/>
      <c r="H47" s="40"/>
      <c r="I47" s="40"/>
      <c r="J47" s="40"/>
      <c r="K47" s="40"/>
      <c r="L47" s="40"/>
      <c r="M47" s="40"/>
      <c r="N47" s="40"/>
    </row>
    <row r="48" spans="1:14" x14ac:dyDescent="0.25">
      <c r="A48" s="276" t="s">
        <v>9</v>
      </c>
      <c r="B48" s="287" t="s">
        <v>14</v>
      </c>
      <c r="C48" s="283">
        <v>0.08</v>
      </c>
      <c r="D48" s="279">
        <f t="shared" si="1"/>
        <v>0</v>
      </c>
      <c r="E48" s="2"/>
      <c r="F48" s="5"/>
      <c r="G48" s="40"/>
      <c r="H48" s="40"/>
      <c r="I48" s="40"/>
      <c r="J48" s="40"/>
      <c r="K48" s="40"/>
      <c r="L48" s="40"/>
      <c r="M48" s="40"/>
      <c r="N48" s="40"/>
    </row>
    <row r="49" spans="1:14" x14ac:dyDescent="0.25">
      <c r="A49" s="600" t="s">
        <v>27</v>
      </c>
      <c r="B49" s="601"/>
      <c r="C49" s="79">
        <f>SUM(C41:C48)</f>
        <v>0.36800000000000005</v>
      </c>
      <c r="D49" s="84">
        <f>SUM(D41:D48)</f>
        <v>0</v>
      </c>
      <c r="E49" s="2"/>
      <c r="F49" s="41"/>
      <c r="G49" s="40"/>
      <c r="H49" s="40"/>
      <c r="I49" s="40"/>
      <c r="J49" s="40"/>
      <c r="K49" s="40"/>
      <c r="L49" s="40"/>
      <c r="M49" s="40"/>
      <c r="N49" s="40"/>
    </row>
    <row r="50" spans="1:14" x14ac:dyDescent="0.25">
      <c r="A50" s="631"/>
      <c r="B50" s="632"/>
      <c r="C50" s="632"/>
      <c r="D50" s="633"/>
      <c r="E50" s="2"/>
      <c r="F50" s="41"/>
      <c r="G50" s="40"/>
      <c r="H50" s="40"/>
      <c r="I50" s="40"/>
      <c r="J50" s="40"/>
      <c r="K50" s="40"/>
      <c r="L50" s="40"/>
      <c r="M50" s="40"/>
      <c r="N50" s="40"/>
    </row>
    <row r="51" spans="1:14" ht="30.75" customHeight="1" x14ac:dyDescent="0.25">
      <c r="A51" s="556" t="s">
        <v>87</v>
      </c>
      <c r="B51" s="557"/>
      <c r="C51" s="557"/>
      <c r="D51" s="558"/>
      <c r="E51" s="2"/>
      <c r="F51" s="41"/>
      <c r="G51" s="40"/>
      <c r="H51" s="40"/>
      <c r="I51" s="40"/>
      <c r="J51" s="40"/>
      <c r="K51" s="40"/>
      <c r="L51" s="40"/>
      <c r="M51" s="40"/>
      <c r="N51" s="40"/>
    </row>
    <row r="52" spans="1:14" ht="30.75" customHeight="1" x14ac:dyDescent="0.25">
      <c r="A52" s="556" t="s">
        <v>118</v>
      </c>
      <c r="B52" s="557"/>
      <c r="C52" s="557"/>
      <c r="D52" s="558"/>
      <c r="E52" s="2"/>
      <c r="F52" s="41"/>
      <c r="G52" s="40"/>
      <c r="H52" s="40"/>
      <c r="I52" s="40"/>
      <c r="J52" s="40"/>
      <c r="K52" s="40"/>
      <c r="L52" s="40"/>
      <c r="M52" s="40"/>
      <c r="N52" s="40"/>
    </row>
    <row r="53" spans="1:14" ht="15" customHeight="1" x14ac:dyDescent="0.25">
      <c r="A53" s="587" t="s">
        <v>369</v>
      </c>
      <c r="B53" s="588"/>
      <c r="C53" s="588"/>
      <c r="D53" s="589"/>
      <c r="E53" s="2"/>
      <c r="F53" s="41"/>
      <c r="G53" s="40"/>
      <c r="H53" s="40"/>
      <c r="I53" s="40"/>
      <c r="J53" s="40"/>
      <c r="K53" s="40"/>
      <c r="L53" s="40"/>
      <c r="M53" s="40"/>
      <c r="N53" s="40"/>
    </row>
    <row r="54" spans="1:14" x14ac:dyDescent="0.25">
      <c r="A54" s="628"/>
      <c r="B54" s="629"/>
      <c r="C54" s="629"/>
      <c r="D54" s="630"/>
      <c r="E54" s="2"/>
      <c r="F54" s="41"/>
      <c r="G54" s="40"/>
      <c r="H54" s="40"/>
      <c r="I54" s="40"/>
      <c r="J54" s="40"/>
      <c r="K54" s="40"/>
      <c r="L54" s="40"/>
      <c r="M54" s="40"/>
      <c r="N54" s="40"/>
    </row>
    <row r="55" spans="1:14" x14ac:dyDescent="0.25">
      <c r="A55" s="261" t="s">
        <v>63</v>
      </c>
      <c r="B55" s="266" t="s">
        <v>25</v>
      </c>
      <c r="C55" s="266"/>
      <c r="D55" s="263" t="s">
        <v>5</v>
      </c>
      <c r="E55" s="2"/>
      <c r="F55" s="41"/>
      <c r="G55" s="40"/>
      <c r="H55" s="40"/>
      <c r="I55" s="40"/>
      <c r="J55" s="40"/>
      <c r="K55" s="40"/>
      <c r="L55" s="40"/>
      <c r="M55" s="40"/>
      <c r="N55" s="40"/>
    </row>
    <row r="56" spans="1:14" ht="14.45" customHeight="1" x14ac:dyDescent="0.25">
      <c r="A56" s="276" t="s">
        <v>0</v>
      </c>
      <c r="B56" s="286" t="s">
        <v>46</v>
      </c>
      <c r="C56" s="286"/>
      <c r="D56" s="277">
        <f>(0)*22*2</f>
        <v>0</v>
      </c>
      <c r="E56" s="2"/>
      <c r="F56" s="41"/>
      <c r="G56" s="40"/>
      <c r="H56" s="40"/>
      <c r="I56" s="40"/>
      <c r="J56" s="40"/>
      <c r="K56" s="40"/>
      <c r="L56" s="40"/>
      <c r="M56" s="40"/>
      <c r="N56" s="40"/>
    </row>
    <row r="57" spans="1:14" x14ac:dyDescent="0.25">
      <c r="A57" s="276" t="s">
        <v>37</v>
      </c>
      <c r="B57" s="286" t="s">
        <v>71</v>
      </c>
      <c r="C57" s="286"/>
      <c r="D57" s="281">
        <f>-(6%*$D$18)</f>
        <v>0</v>
      </c>
      <c r="E57" s="2"/>
      <c r="F57" s="41"/>
      <c r="G57" s="40"/>
      <c r="H57" s="40"/>
      <c r="I57" s="40"/>
      <c r="J57" s="40"/>
      <c r="K57" s="40"/>
      <c r="L57" s="40"/>
      <c r="M57" s="40"/>
      <c r="N57" s="40"/>
    </row>
    <row r="58" spans="1:14" x14ac:dyDescent="0.25">
      <c r="A58" s="276" t="s">
        <v>1</v>
      </c>
      <c r="B58" s="286" t="s">
        <v>47</v>
      </c>
      <c r="C58" s="286"/>
      <c r="D58" s="281">
        <f>0*22</f>
        <v>0</v>
      </c>
      <c r="E58" s="2"/>
      <c r="F58" s="41"/>
      <c r="G58" s="40"/>
      <c r="H58" s="40"/>
      <c r="I58" s="40"/>
      <c r="J58" s="40"/>
      <c r="K58" s="40"/>
      <c r="L58" s="40"/>
      <c r="M58" s="40"/>
      <c r="N58" s="40"/>
    </row>
    <row r="59" spans="1:14" x14ac:dyDescent="0.25">
      <c r="A59" s="276" t="s">
        <v>88</v>
      </c>
      <c r="B59" s="286" t="s">
        <v>89</v>
      </c>
      <c r="C59" s="286"/>
      <c r="D59" s="281">
        <f>-(3.5%*D58)</f>
        <v>0</v>
      </c>
      <c r="E59" s="2"/>
      <c r="F59" s="41"/>
      <c r="G59" s="40"/>
      <c r="H59" s="40"/>
      <c r="I59" s="40"/>
      <c r="J59" s="40"/>
      <c r="K59" s="40"/>
      <c r="L59" s="40"/>
      <c r="M59" s="40"/>
      <c r="N59" s="40"/>
    </row>
    <row r="60" spans="1:14" s="74" customFormat="1" x14ac:dyDescent="0.25">
      <c r="A60" s="276" t="s">
        <v>2</v>
      </c>
      <c r="B60" s="286" t="s">
        <v>394</v>
      </c>
      <c r="C60" s="286"/>
      <c r="D60" s="281">
        <v>0</v>
      </c>
      <c r="E60" s="76"/>
      <c r="F60" s="77"/>
      <c r="G60" s="75"/>
      <c r="H60" s="75"/>
      <c r="I60" s="75"/>
      <c r="J60" s="75"/>
      <c r="K60" s="75"/>
      <c r="L60" s="75"/>
      <c r="M60" s="75"/>
      <c r="N60" s="75"/>
    </row>
    <row r="61" spans="1:14" x14ac:dyDescent="0.25">
      <c r="A61" s="276" t="s">
        <v>3</v>
      </c>
      <c r="B61" s="286" t="s">
        <v>395</v>
      </c>
      <c r="C61" s="286"/>
      <c r="D61" s="281">
        <v>0</v>
      </c>
      <c r="E61" s="2"/>
      <c r="F61" s="41"/>
      <c r="G61" s="40"/>
      <c r="H61" s="40"/>
      <c r="I61" s="40"/>
      <c r="J61" s="40"/>
      <c r="K61" s="40"/>
      <c r="L61" s="40"/>
      <c r="M61" s="40"/>
      <c r="N61" s="40"/>
    </row>
    <row r="62" spans="1:14" s="364" customFormat="1" ht="26.25" x14ac:dyDescent="0.25">
      <c r="A62" s="276" t="s">
        <v>7</v>
      </c>
      <c r="B62" s="376" t="s">
        <v>396</v>
      </c>
      <c r="C62" s="376"/>
      <c r="D62" s="281">
        <v>0</v>
      </c>
      <c r="E62" s="76"/>
      <c r="F62" s="77"/>
      <c r="G62" s="365"/>
      <c r="H62" s="365"/>
      <c r="I62" s="365"/>
      <c r="J62" s="365"/>
      <c r="K62" s="365"/>
      <c r="L62" s="365"/>
      <c r="M62" s="365"/>
      <c r="N62" s="365"/>
    </row>
    <row r="63" spans="1:14" s="364" customFormat="1" ht="26.25" x14ac:dyDescent="0.25">
      <c r="A63" s="276" t="s">
        <v>8</v>
      </c>
      <c r="B63" s="286" t="s">
        <v>397</v>
      </c>
      <c r="C63" s="376"/>
      <c r="D63" s="281">
        <v>0</v>
      </c>
      <c r="E63" s="76"/>
      <c r="F63" s="77"/>
      <c r="G63" s="365"/>
      <c r="H63" s="365"/>
      <c r="I63" s="365"/>
      <c r="J63" s="365"/>
      <c r="K63" s="365"/>
      <c r="L63" s="365"/>
      <c r="M63" s="365"/>
      <c r="N63" s="365"/>
    </row>
    <row r="64" spans="1:14" s="364" customFormat="1" x14ac:dyDescent="0.25">
      <c r="A64" s="276" t="s">
        <v>19</v>
      </c>
      <c r="B64" s="292" t="s">
        <v>401</v>
      </c>
      <c r="C64" s="259"/>
      <c r="D64" s="277">
        <v>0</v>
      </c>
      <c r="E64" s="76"/>
      <c r="F64" s="77"/>
      <c r="G64" s="365"/>
      <c r="H64" s="365"/>
      <c r="I64" s="365"/>
      <c r="J64" s="365"/>
      <c r="K64" s="365"/>
      <c r="L64" s="365"/>
      <c r="M64" s="365"/>
      <c r="N64" s="365"/>
    </row>
    <row r="65" spans="1:14" x14ac:dyDescent="0.25">
      <c r="A65" s="276" t="s">
        <v>9</v>
      </c>
      <c r="B65" s="409" t="s">
        <v>23</v>
      </c>
      <c r="C65" s="409"/>
      <c r="D65" s="277">
        <v>0</v>
      </c>
      <c r="E65" s="2"/>
      <c r="F65" s="41"/>
      <c r="G65" s="40"/>
      <c r="H65" s="40"/>
      <c r="I65" s="40"/>
      <c r="J65" s="40"/>
      <c r="K65" s="40"/>
      <c r="L65" s="40"/>
      <c r="M65" s="40"/>
      <c r="N65" s="40"/>
    </row>
    <row r="66" spans="1:14" x14ac:dyDescent="0.25">
      <c r="A66" s="585" t="s">
        <v>29</v>
      </c>
      <c r="B66" s="586"/>
      <c r="C66" s="87"/>
      <c r="D66" s="82">
        <f>SUM(D56:D65)</f>
        <v>0</v>
      </c>
      <c r="E66" s="2"/>
      <c r="F66" s="41"/>
      <c r="G66" s="40"/>
      <c r="H66" s="40"/>
      <c r="I66" s="40"/>
      <c r="J66" s="40"/>
      <c r="K66" s="40"/>
      <c r="L66" s="40"/>
      <c r="M66" s="40"/>
      <c r="N66" s="40"/>
    </row>
    <row r="67" spans="1:14" ht="15" customHeight="1" x14ac:dyDescent="0.25">
      <c r="A67" s="567"/>
      <c r="B67" s="568"/>
      <c r="C67" s="568"/>
      <c r="D67" s="627"/>
      <c r="E67" s="2"/>
      <c r="F67" s="41"/>
      <c r="G67" s="40"/>
      <c r="H67" s="40"/>
      <c r="I67" s="40"/>
      <c r="J67" s="40"/>
      <c r="K67" s="40"/>
      <c r="L67" s="40"/>
      <c r="M67" s="40"/>
      <c r="N67" s="40"/>
    </row>
    <row r="68" spans="1:14" ht="15.6" customHeight="1" x14ac:dyDescent="0.25">
      <c r="A68" s="556" t="s">
        <v>113</v>
      </c>
      <c r="B68" s="557"/>
      <c r="C68" s="557"/>
      <c r="D68" s="558"/>
      <c r="E68" s="2"/>
      <c r="F68" s="41"/>
      <c r="G68" s="40"/>
      <c r="H68" s="40"/>
      <c r="I68" s="40"/>
      <c r="J68" s="40"/>
      <c r="K68" s="40"/>
      <c r="L68" s="40"/>
      <c r="M68" s="40"/>
      <c r="N68" s="40"/>
    </row>
    <row r="69" spans="1:14" ht="30.75" customHeight="1" x14ac:dyDescent="0.25">
      <c r="A69" s="556" t="s">
        <v>90</v>
      </c>
      <c r="B69" s="557"/>
      <c r="C69" s="557"/>
      <c r="D69" s="558"/>
      <c r="E69" s="2"/>
      <c r="F69" s="41"/>
      <c r="G69" s="40"/>
      <c r="H69" s="40"/>
      <c r="I69" s="40"/>
      <c r="J69" s="40"/>
      <c r="K69" s="40"/>
      <c r="L69" s="40"/>
      <c r="M69" s="40"/>
      <c r="N69" s="40"/>
    </row>
    <row r="70" spans="1:14" ht="12" customHeight="1" x14ac:dyDescent="0.25">
      <c r="A70" s="567"/>
      <c r="B70" s="568"/>
      <c r="C70" s="568"/>
      <c r="D70" s="627"/>
      <c r="E70" s="2"/>
      <c r="F70" s="41"/>
      <c r="G70" s="40"/>
      <c r="H70" s="40"/>
      <c r="I70" s="40"/>
      <c r="J70" s="40"/>
      <c r="K70" s="40"/>
      <c r="L70" s="40"/>
      <c r="M70" s="40"/>
      <c r="N70" s="40"/>
    </row>
    <row r="71" spans="1:14" x14ac:dyDescent="0.25">
      <c r="A71" s="562" t="s">
        <v>67</v>
      </c>
      <c r="B71" s="563"/>
      <c r="C71" s="563"/>
      <c r="D71" s="564"/>
      <c r="E71" s="2"/>
      <c r="F71" s="41"/>
      <c r="G71" s="40"/>
      <c r="H71" s="40"/>
      <c r="I71" s="40"/>
      <c r="J71" s="40"/>
      <c r="K71" s="40"/>
      <c r="L71" s="40"/>
      <c r="M71" s="40"/>
      <c r="N71" s="40"/>
    </row>
    <row r="72" spans="1:14" x14ac:dyDescent="0.25">
      <c r="A72" s="261">
        <v>2</v>
      </c>
      <c r="B72" s="590" t="s">
        <v>68</v>
      </c>
      <c r="C72" s="590"/>
      <c r="D72" s="263" t="s">
        <v>5</v>
      </c>
      <c r="E72" s="2"/>
      <c r="F72" s="41"/>
      <c r="G72" s="40"/>
      <c r="H72" s="40"/>
      <c r="I72" s="40"/>
      <c r="J72" s="40"/>
      <c r="K72" s="40"/>
      <c r="L72" s="40"/>
      <c r="M72" s="40"/>
      <c r="N72" s="40"/>
    </row>
    <row r="73" spans="1:14" x14ac:dyDescent="0.25">
      <c r="A73" s="276" t="s">
        <v>64</v>
      </c>
      <c r="B73" s="594" t="s">
        <v>368</v>
      </c>
      <c r="C73" s="594"/>
      <c r="D73" s="281">
        <f>D34</f>
        <v>0</v>
      </c>
      <c r="E73" s="2"/>
      <c r="F73" s="41"/>
      <c r="G73" s="40"/>
      <c r="H73" s="40"/>
      <c r="I73" s="40"/>
      <c r="J73" s="40"/>
      <c r="K73" s="40"/>
      <c r="L73" s="40"/>
      <c r="M73" s="40"/>
      <c r="N73" s="40"/>
    </row>
    <row r="74" spans="1:14" x14ac:dyDescent="0.25">
      <c r="A74" s="276" t="s">
        <v>65</v>
      </c>
      <c r="B74" s="572" t="s">
        <v>69</v>
      </c>
      <c r="C74" s="572"/>
      <c r="D74" s="281">
        <f>D49</f>
        <v>0</v>
      </c>
      <c r="E74" s="2"/>
      <c r="F74" s="41"/>
      <c r="G74" s="40"/>
      <c r="H74" s="40"/>
      <c r="I74" s="40"/>
      <c r="J74" s="40"/>
      <c r="K74" s="40"/>
      <c r="L74" s="40"/>
      <c r="M74" s="40"/>
      <c r="N74" s="40"/>
    </row>
    <row r="75" spans="1:14" x14ac:dyDescent="0.25">
      <c r="A75" s="276" t="s">
        <v>66</v>
      </c>
      <c r="B75" s="572" t="s">
        <v>25</v>
      </c>
      <c r="C75" s="572"/>
      <c r="D75" s="281">
        <f>D66</f>
        <v>0</v>
      </c>
      <c r="E75" s="2"/>
      <c r="F75" s="41"/>
      <c r="G75" s="40"/>
      <c r="H75" s="40"/>
      <c r="I75" s="40"/>
      <c r="J75" s="40"/>
      <c r="K75" s="40"/>
      <c r="L75" s="40"/>
      <c r="M75" s="40"/>
      <c r="N75" s="40"/>
    </row>
    <row r="76" spans="1:14" x14ac:dyDescent="0.25">
      <c r="A76" s="583" t="s">
        <v>27</v>
      </c>
      <c r="B76" s="584"/>
      <c r="C76" s="584"/>
      <c r="D76" s="82">
        <f>SUM(D73:D75)</f>
        <v>0</v>
      </c>
      <c r="E76" s="2"/>
      <c r="F76" s="41"/>
      <c r="G76" s="40"/>
      <c r="H76" s="40"/>
      <c r="I76" s="40"/>
      <c r="J76" s="40"/>
      <c r="K76" s="40"/>
      <c r="L76" s="40"/>
      <c r="M76" s="40"/>
      <c r="N76" s="40"/>
    </row>
    <row r="77" spans="1:14" x14ac:dyDescent="0.25">
      <c r="A77" s="567"/>
      <c r="B77" s="568"/>
      <c r="C77" s="568"/>
      <c r="D77" s="627"/>
      <c r="E77" s="2"/>
      <c r="F77" s="41"/>
      <c r="G77" s="40"/>
      <c r="H77" s="40"/>
      <c r="I77" s="40"/>
      <c r="J77" s="40"/>
      <c r="K77" s="40"/>
      <c r="L77" s="40"/>
      <c r="M77" s="40"/>
      <c r="N77" s="40"/>
    </row>
    <row r="78" spans="1:14" x14ac:dyDescent="0.25">
      <c r="A78" s="267" t="s">
        <v>34</v>
      </c>
      <c r="B78" s="264" t="s">
        <v>30</v>
      </c>
      <c r="C78" s="262" t="s">
        <v>4</v>
      </c>
      <c r="D78" s="265" t="s">
        <v>16</v>
      </c>
      <c r="E78" s="2"/>
      <c r="F78" s="41"/>
      <c r="G78" s="40"/>
      <c r="H78" s="40"/>
      <c r="I78" s="40"/>
      <c r="J78" s="40"/>
      <c r="K78" s="40"/>
      <c r="L78" s="40"/>
      <c r="M78" s="40"/>
      <c r="N78" s="40"/>
    </row>
    <row r="79" spans="1:14" x14ac:dyDescent="0.25">
      <c r="A79" s="288" t="s">
        <v>0</v>
      </c>
      <c r="B79" s="363" t="s">
        <v>82</v>
      </c>
      <c r="C79" s="344">
        <v>0</v>
      </c>
      <c r="D79" s="279">
        <f>$D$25*C79</f>
        <v>0</v>
      </c>
      <c r="E79" s="2"/>
      <c r="F79" s="41"/>
      <c r="G79" s="40"/>
      <c r="H79" s="40"/>
      <c r="I79" s="40"/>
      <c r="J79" s="40"/>
      <c r="K79" s="40"/>
      <c r="L79" s="40"/>
      <c r="M79" s="40"/>
      <c r="N79" s="40"/>
    </row>
    <row r="80" spans="1:14" x14ac:dyDescent="0.25">
      <c r="A80" s="288" t="s">
        <v>1</v>
      </c>
      <c r="B80" s="367" t="s">
        <v>370</v>
      </c>
      <c r="C80" s="285">
        <f>C79*C48</f>
        <v>0</v>
      </c>
      <c r="D80" s="279">
        <f t="shared" ref="D80:D84" si="2">$D$25*C80</f>
        <v>0</v>
      </c>
      <c r="E80" s="2"/>
      <c r="F80" s="41"/>
      <c r="G80" s="40"/>
      <c r="H80" s="40"/>
      <c r="I80" s="40"/>
      <c r="J80" s="40"/>
      <c r="K80" s="40"/>
      <c r="L80" s="40"/>
      <c r="M80" s="40"/>
      <c r="N80" s="40"/>
    </row>
    <row r="81" spans="1:14" s="68" customFormat="1" ht="26.25" x14ac:dyDescent="0.25">
      <c r="A81" s="288" t="s">
        <v>2</v>
      </c>
      <c r="B81" s="370" t="s">
        <v>371</v>
      </c>
      <c r="C81" s="285">
        <v>0</v>
      </c>
      <c r="D81" s="279">
        <f t="shared" si="2"/>
        <v>0</v>
      </c>
      <c r="E81" s="70"/>
      <c r="F81" s="71"/>
      <c r="G81" s="69"/>
      <c r="H81" s="69"/>
      <c r="I81" s="69"/>
      <c r="J81" s="69"/>
      <c r="K81" s="69"/>
      <c r="L81" s="69"/>
      <c r="M81" s="69"/>
      <c r="N81" s="69"/>
    </row>
    <row r="82" spans="1:14" x14ac:dyDescent="0.25">
      <c r="A82" s="288" t="s">
        <v>3</v>
      </c>
      <c r="B82" s="367" t="s">
        <v>83</v>
      </c>
      <c r="C82" s="285">
        <v>0</v>
      </c>
      <c r="D82" s="279">
        <f t="shared" si="2"/>
        <v>0</v>
      </c>
      <c r="E82" s="2"/>
      <c r="F82" s="41"/>
      <c r="G82" s="40"/>
      <c r="H82" s="40"/>
      <c r="I82" s="40"/>
      <c r="J82" s="40"/>
      <c r="K82" s="40"/>
      <c r="L82" s="40"/>
      <c r="M82" s="40"/>
      <c r="N82" s="40"/>
    </row>
    <row r="83" spans="1:14" ht="26.25" x14ac:dyDescent="0.25">
      <c r="A83" s="288" t="s">
        <v>7</v>
      </c>
      <c r="B83" s="376" t="s">
        <v>372</v>
      </c>
      <c r="C83" s="285">
        <f>C82*C49</f>
        <v>0</v>
      </c>
      <c r="D83" s="279">
        <f t="shared" si="2"/>
        <v>0</v>
      </c>
      <c r="E83" s="2"/>
      <c r="F83" s="41"/>
      <c r="G83" s="40"/>
      <c r="H83" s="40"/>
      <c r="I83" s="40"/>
      <c r="J83" s="40"/>
      <c r="K83" s="40"/>
      <c r="L83" s="40"/>
      <c r="M83" s="40"/>
      <c r="N83" s="40"/>
    </row>
    <row r="84" spans="1:14" ht="26.25" x14ac:dyDescent="0.25">
      <c r="A84" s="288" t="s">
        <v>8</v>
      </c>
      <c r="B84" s="376" t="s">
        <v>373</v>
      </c>
      <c r="C84" s="285">
        <v>0</v>
      </c>
      <c r="D84" s="279">
        <f t="shared" si="2"/>
        <v>0</v>
      </c>
      <c r="E84" s="2"/>
      <c r="F84" s="41"/>
      <c r="G84" s="40"/>
      <c r="H84" s="40"/>
      <c r="I84" s="40"/>
      <c r="J84" s="40"/>
      <c r="K84" s="40"/>
      <c r="L84" s="40"/>
      <c r="M84" s="40"/>
      <c r="N84" s="40"/>
    </row>
    <row r="85" spans="1:14" x14ac:dyDescent="0.25">
      <c r="A85" s="585" t="s">
        <v>29</v>
      </c>
      <c r="B85" s="586"/>
      <c r="C85" s="86">
        <f>SUM(C79:C84)</f>
        <v>0</v>
      </c>
      <c r="D85" s="130">
        <f>SUM(D79:D84)</f>
        <v>0</v>
      </c>
      <c r="E85" s="2"/>
      <c r="F85" s="41"/>
      <c r="G85" s="40"/>
      <c r="H85" s="40"/>
      <c r="I85" s="40"/>
      <c r="J85" s="40"/>
      <c r="K85" s="40"/>
      <c r="L85" s="40"/>
      <c r="M85" s="40"/>
      <c r="N85" s="40"/>
    </row>
    <row r="86" spans="1:14" x14ac:dyDescent="0.25">
      <c r="A86" s="567"/>
      <c r="B86" s="568"/>
      <c r="C86" s="568"/>
      <c r="D86" s="627"/>
      <c r="E86" s="40"/>
      <c r="F86" s="40"/>
      <c r="G86" s="40"/>
      <c r="H86" s="40"/>
      <c r="I86" s="40"/>
      <c r="J86" s="40"/>
      <c r="K86" s="40"/>
      <c r="L86" s="40"/>
      <c r="M86" s="40"/>
      <c r="N86" s="40"/>
    </row>
    <row r="87" spans="1:14" x14ac:dyDescent="0.25">
      <c r="A87" s="261" t="s">
        <v>33</v>
      </c>
      <c r="B87" s="258" t="s">
        <v>35</v>
      </c>
      <c r="C87" s="257"/>
      <c r="D87" s="270"/>
      <c r="E87" s="2"/>
      <c r="F87" s="40"/>
      <c r="G87" s="40"/>
      <c r="H87" s="40"/>
      <c r="I87" s="40"/>
      <c r="J87" s="40"/>
      <c r="K87" s="40"/>
      <c r="L87" s="40"/>
      <c r="M87" s="40"/>
      <c r="N87" s="40"/>
    </row>
    <row r="88" spans="1:14" x14ac:dyDescent="0.25">
      <c r="A88" s="567"/>
      <c r="B88" s="568"/>
      <c r="C88" s="568"/>
      <c r="D88" s="627"/>
      <c r="E88" s="2"/>
      <c r="F88" s="40"/>
      <c r="G88" s="40"/>
      <c r="H88" s="40"/>
      <c r="I88" s="40"/>
      <c r="J88" s="40"/>
      <c r="K88" s="40"/>
      <c r="L88" s="40"/>
      <c r="M88" s="40"/>
      <c r="N88" s="40"/>
    </row>
    <row r="89" spans="1:14" ht="44.25" customHeight="1" x14ac:dyDescent="0.25">
      <c r="A89" s="587" t="s">
        <v>374</v>
      </c>
      <c r="B89" s="588"/>
      <c r="C89" s="588"/>
      <c r="D89" s="589"/>
      <c r="E89" s="40"/>
      <c r="F89" s="40"/>
      <c r="G89" s="40"/>
      <c r="H89" s="40"/>
      <c r="I89" s="40"/>
      <c r="J89" s="40"/>
      <c r="K89" s="40"/>
      <c r="L89" s="40"/>
      <c r="M89" s="40"/>
      <c r="N89" s="40"/>
    </row>
    <row r="90" spans="1:14" x14ac:dyDescent="0.25">
      <c r="A90" s="567"/>
      <c r="B90" s="568"/>
      <c r="C90" s="568"/>
      <c r="D90" s="627"/>
      <c r="E90" s="40"/>
      <c r="F90" s="40"/>
      <c r="G90" s="40"/>
      <c r="H90" s="40"/>
      <c r="I90" s="40"/>
      <c r="J90" s="40"/>
      <c r="K90" s="40"/>
      <c r="L90" s="40"/>
      <c r="M90" s="40"/>
      <c r="N90" s="40"/>
    </row>
    <row r="91" spans="1:14" x14ac:dyDescent="0.25">
      <c r="A91" s="261" t="s">
        <v>44</v>
      </c>
      <c r="B91" s="257" t="s">
        <v>70</v>
      </c>
      <c r="C91" s="260" t="s">
        <v>4</v>
      </c>
      <c r="D91" s="263" t="s">
        <v>16</v>
      </c>
      <c r="E91" s="40"/>
      <c r="F91" s="40"/>
      <c r="G91" s="40"/>
      <c r="H91" s="40"/>
      <c r="I91" s="40"/>
      <c r="J91" s="40"/>
      <c r="K91" s="40"/>
      <c r="L91" s="40"/>
      <c r="M91" s="40"/>
      <c r="N91" s="40"/>
    </row>
    <row r="92" spans="1:14" x14ac:dyDescent="0.25">
      <c r="A92" s="280" t="s">
        <v>0</v>
      </c>
      <c r="B92" s="368" t="s">
        <v>375</v>
      </c>
      <c r="C92" s="285">
        <v>0</v>
      </c>
      <c r="D92" s="279">
        <f>C92*$D$25</f>
        <v>0</v>
      </c>
      <c r="E92" s="40"/>
      <c r="F92" s="40"/>
      <c r="G92" s="40"/>
      <c r="H92" s="40"/>
      <c r="I92" s="40"/>
      <c r="J92" s="40"/>
      <c r="K92" s="40"/>
      <c r="L92" s="40"/>
      <c r="M92" s="40"/>
      <c r="N92" s="40"/>
    </row>
    <row r="93" spans="1:14" ht="15" customHeight="1" x14ac:dyDescent="0.25">
      <c r="A93" s="280" t="s">
        <v>1</v>
      </c>
      <c r="B93" s="367" t="s">
        <v>376</v>
      </c>
      <c r="C93" s="285">
        <v>0</v>
      </c>
      <c r="D93" s="279">
        <f t="shared" ref="D93:D97" si="3">C93*$D$25</f>
        <v>0</v>
      </c>
      <c r="E93" s="40"/>
      <c r="F93" s="40"/>
      <c r="G93" s="40"/>
      <c r="H93" s="40"/>
      <c r="I93" s="40"/>
      <c r="J93" s="40"/>
      <c r="K93" s="40"/>
      <c r="L93" s="40"/>
      <c r="M93" s="40"/>
      <c r="N93" s="40"/>
    </row>
    <row r="94" spans="1:14" x14ac:dyDescent="0.25">
      <c r="A94" s="280" t="s">
        <v>291</v>
      </c>
      <c r="B94" s="367" t="s">
        <v>377</v>
      </c>
      <c r="C94" s="285">
        <v>0</v>
      </c>
      <c r="D94" s="279">
        <f t="shared" si="3"/>
        <v>0</v>
      </c>
      <c r="E94" s="40"/>
      <c r="F94" s="40"/>
      <c r="G94" s="40"/>
      <c r="H94" s="40"/>
      <c r="I94" s="40"/>
      <c r="J94" s="40"/>
      <c r="K94" s="40"/>
      <c r="L94" s="40"/>
      <c r="M94" s="40"/>
      <c r="N94" s="40"/>
    </row>
    <row r="95" spans="1:14" x14ac:dyDescent="0.25">
      <c r="A95" s="280" t="s">
        <v>3</v>
      </c>
      <c r="B95" s="367" t="s">
        <v>378</v>
      </c>
      <c r="C95" s="285">
        <v>0</v>
      </c>
      <c r="D95" s="279">
        <f t="shared" si="3"/>
        <v>0</v>
      </c>
      <c r="E95" s="40"/>
      <c r="F95" s="40"/>
      <c r="G95" s="40"/>
      <c r="H95" s="40"/>
      <c r="I95" s="40"/>
      <c r="J95" s="40"/>
      <c r="K95" s="40"/>
      <c r="L95" s="40"/>
      <c r="M95" s="40"/>
      <c r="N95" s="40"/>
    </row>
    <row r="96" spans="1:14" x14ac:dyDescent="0.25">
      <c r="A96" s="280" t="s">
        <v>7</v>
      </c>
      <c r="B96" s="367" t="s">
        <v>379</v>
      </c>
      <c r="C96" s="285">
        <v>0</v>
      </c>
      <c r="D96" s="279">
        <f t="shared" si="3"/>
        <v>0</v>
      </c>
      <c r="E96" s="40"/>
      <c r="F96" s="40"/>
      <c r="G96" s="40"/>
      <c r="H96" s="40"/>
      <c r="I96" s="40"/>
      <c r="J96" s="40"/>
      <c r="K96" s="40"/>
      <c r="L96" s="40"/>
      <c r="M96" s="40"/>
      <c r="N96" s="40"/>
    </row>
    <row r="97" spans="1:14" x14ac:dyDescent="0.25">
      <c r="A97" s="280" t="s">
        <v>8</v>
      </c>
      <c r="B97" s="367" t="s">
        <v>380</v>
      </c>
      <c r="C97" s="285">
        <v>0</v>
      </c>
      <c r="D97" s="279">
        <f t="shared" si="3"/>
        <v>0</v>
      </c>
      <c r="E97" s="40"/>
      <c r="F97" s="40"/>
      <c r="G97" s="40"/>
      <c r="H97" s="40"/>
      <c r="I97" s="40"/>
      <c r="J97" s="40"/>
      <c r="K97" s="40"/>
      <c r="L97" s="40"/>
      <c r="M97" s="40"/>
      <c r="N97" s="40"/>
    </row>
    <row r="98" spans="1:14" ht="15.75" customHeight="1" x14ac:dyDescent="0.25">
      <c r="A98" s="585" t="s">
        <v>27</v>
      </c>
      <c r="B98" s="586"/>
      <c r="C98" s="86">
        <f>SUM(C92:C97)</f>
        <v>0</v>
      </c>
      <c r="D98" s="84">
        <f>SUM(D92:D97)</f>
        <v>0</v>
      </c>
      <c r="E98" s="40"/>
      <c r="F98" s="41"/>
      <c r="G98" s="40"/>
      <c r="H98" s="40"/>
      <c r="I98" s="40"/>
      <c r="J98" s="40"/>
      <c r="K98" s="40"/>
      <c r="L98" s="40"/>
      <c r="M98" s="40"/>
      <c r="N98" s="40"/>
    </row>
    <row r="99" spans="1:14" x14ac:dyDescent="0.25">
      <c r="A99" s="567"/>
      <c r="B99" s="568"/>
      <c r="C99" s="568"/>
      <c r="D99" s="627"/>
      <c r="E99" s="40"/>
      <c r="F99" s="41"/>
      <c r="G99" s="40"/>
      <c r="H99" s="40"/>
      <c r="I99" s="40"/>
      <c r="J99" s="40"/>
      <c r="K99" s="40"/>
      <c r="L99" s="40"/>
      <c r="M99" s="40"/>
      <c r="N99" s="40"/>
    </row>
    <row r="100" spans="1:14" ht="15" customHeight="1" x14ac:dyDescent="0.25">
      <c r="A100" s="261" t="s">
        <v>36</v>
      </c>
      <c r="B100" s="590" t="s">
        <v>26</v>
      </c>
      <c r="C100" s="590"/>
      <c r="D100" s="263" t="s">
        <v>5</v>
      </c>
      <c r="E100" s="40"/>
      <c r="F100" s="40"/>
      <c r="G100" s="40"/>
      <c r="H100" s="40"/>
      <c r="I100" s="40"/>
      <c r="J100" s="40"/>
      <c r="K100" s="40"/>
      <c r="L100" s="40"/>
      <c r="M100" s="40"/>
      <c r="N100" s="40"/>
    </row>
    <row r="101" spans="1:14" ht="15" customHeight="1" x14ac:dyDescent="0.25">
      <c r="A101" s="276" t="s">
        <v>0</v>
      </c>
      <c r="B101" s="572" t="s">
        <v>56</v>
      </c>
      <c r="C101" s="572"/>
      <c r="D101" s="284">
        <f>Uniformes!F60</f>
        <v>0</v>
      </c>
      <c r="E101" s="40"/>
      <c r="F101" s="41"/>
      <c r="G101" s="40"/>
      <c r="H101" s="40"/>
      <c r="I101" s="40"/>
      <c r="J101" s="40"/>
      <c r="K101" s="40"/>
      <c r="L101" s="40"/>
      <c r="M101" s="40"/>
      <c r="N101" s="40"/>
    </row>
    <row r="102" spans="1:14" ht="15" customHeight="1" x14ac:dyDescent="0.25">
      <c r="A102" s="276" t="s">
        <v>1</v>
      </c>
      <c r="B102" s="572" t="s">
        <v>58</v>
      </c>
      <c r="C102" s="572"/>
      <c r="D102" s="284">
        <v>0</v>
      </c>
      <c r="E102" s="40"/>
      <c r="F102" s="41"/>
      <c r="G102" s="40"/>
      <c r="H102" s="40"/>
      <c r="I102" s="40"/>
      <c r="J102" s="40"/>
      <c r="K102" s="40"/>
      <c r="L102" s="40"/>
      <c r="M102" s="40"/>
      <c r="N102" s="40"/>
    </row>
    <row r="103" spans="1:14" ht="15" customHeight="1" x14ac:dyDescent="0.25">
      <c r="A103" s="276" t="s">
        <v>2</v>
      </c>
      <c r="B103" s="572" t="s">
        <v>57</v>
      </c>
      <c r="C103" s="572"/>
      <c r="D103" s="284">
        <v>0</v>
      </c>
      <c r="E103" s="40"/>
      <c r="F103" s="41"/>
      <c r="G103" s="40"/>
      <c r="H103" s="40"/>
      <c r="I103" s="40"/>
      <c r="J103" s="40"/>
      <c r="K103" s="40"/>
      <c r="L103" s="40"/>
      <c r="M103" s="40"/>
      <c r="N103" s="40"/>
    </row>
    <row r="104" spans="1:14" ht="15" customHeight="1" x14ac:dyDescent="0.25">
      <c r="A104" s="276" t="s">
        <v>3</v>
      </c>
      <c r="B104" s="572" t="s">
        <v>23</v>
      </c>
      <c r="C104" s="572"/>
      <c r="D104" s="284">
        <v>0</v>
      </c>
      <c r="E104" s="40"/>
      <c r="F104" s="41"/>
      <c r="G104" s="40"/>
      <c r="H104" s="40"/>
      <c r="I104" s="40"/>
      <c r="J104" s="40"/>
      <c r="K104" s="40"/>
      <c r="L104" s="40"/>
      <c r="M104" s="40"/>
      <c r="N104" s="40"/>
    </row>
    <row r="105" spans="1:14" ht="15.75" customHeight="1" x14ac:dyDescent="0.25">
      <c r="A105" s="131"/>
      <c r="B105" s="573" t="s">
        <v>28</v>
      </c>
      <c r="C105" s="573"/>
      <c r="D105" s="82">
        <f>SUM(D101:D103)</f>
        <v>0</v>
      </c>
      <c r="E105" s="40"/>
      <c r="F105" s="40"/>
      <c r="G105" s="40"/>
      <c r="H105" s="40"/>
      <c r="I105" s="40"/>
      <c r="J105" s="40"/>
      <c r="K105" s="40"/>
      <c r="L105" s="40"/>
      <c r="M105" s="40"/>
      <c r="N105" s="40"/>
    </row>
    <row r="106" spans="1:14" x14ac:dyDescent="0.25">
      <c r="A106" s="612"/>
      <c r="B106" s="613"/>
      <c r="C106" s="613"/>
      <c r="D106" s="614"/>
      <c r="E106" s="40"/>
      <c r="F106" s="40"/>
      <c r="G106" s="40"/>
      <c r="H106" s="40"/>
      <c r="I106" s="40"/>
      <c r="J106" s="40"/>
      <c r="K106" s="40"/>
      <c r="L106" s="40"/>
      <c r="M106" s="40"/>
      <c r="N106" s="40"/>
    </row>
    <row r="107" spans="1:14" x14ac:dyDescent="0.25">
      <c r="A107" s="556" t="s">
        <v>119</v>
      </c>
      <c r="B107" s="557"/>
      <c r="C107" s="557"/>
      <c r="D107" s="558"/>
      <c r="E107" s="40"/>
      <c r="F107" s="40"/>
      <c r="G107" s="40"/>
      <c r="H107" s="40"/>
      <c r="I107" s="40"/>
      <c r="J107" s="40"/>
      <c r="K107" s="40"/>
      <c r="L107" s="40"/>
      <c r="M107" s="40"/>
      <c r="N107" s="40"/>
    </row>
    <row r="108" spans="1:14" x14ac:dyDescent="0.25">
      <c r="A108" s="567"/>
      <c r="B108" s="568"/>
      <c r="C108" s="568"/>
      <c r="D108" s="627"/>
      <c r="E108" s="40"/>
      <c r="F108" s="40"/>
      <c r="G108" s="40"/>
      <c r="H108" s="40"/>
      <c r="I108" s="40"/>
      <c r="J108" s="40"/>
      <c r="K108" s="40"/>
      <c r="L108" s="40"/>
      <c r="M108" s="40"/>
      <c r="N108" s="40"/>
    </row>
    <row r="109" spans="1:14" x14ac:dyDescent="0.25">
      <c r="A109" s="267" t="s">
        <v>72</v>
      </c>
      <c r="B109" s="577" t="s">
        <v>73</v>
      </c>
      <c r="C109" s="577"/>
      <c r="D109" s="578"/>
      <c r="E109" s="40"/>
      <c r="F109" s="40"/>
      <c r="G109" s="40"/>
      <c r="H109" s="40"/>
      <c r="I109" s="40"/>
      <c r="J109" s="40"/>
      <c r="K109" s="40"/>
      <c r="L109" s="40"/>
      <c r="M109" s="40"/>
      <c r="N109" s="40"/>
    </row>
    <row r="110" spans="1:14" x14ac:dyDescent="0.25">
      <c r="A110" s="261" t="s">
        <v>292</v>
      </c>
      <c r="B110" s="257" t="s">
        <v>293</v>
      </c>
      <c r="C110" s="260" t="s">
        <v>4</v>
      </c>
      <c r="D110" s="263" t="s">
        <v>16</v>
      </c>
      <c r="E110" s="40"/>
      <c r="F110" s="40"/>
      <c r="G110" s="40"/>
      <c r="H110" s="40"/>
      <c r="I110" s="40"/>
      <c r="J110" s="40"/>
      <c r="K110" s="40"/>
      <c r="L110" s="40"/>
      <c r="M110" s="40"/>
      <c r="N110" s="40"/>
    </row>
    <row r="111" spans="1:14" x14ac:dyDescent="0.25">
      <c r="A111" s="288" t="s">
        <v>0</v>
      </c>
      <c r="B111" s="287" t="s">
        <v>74</v>
      </c>
      <c r="C111" s="289">
        <v>0</v>
      </c>
      <c r="D111" s="290">
        <f>C111*$D$130</f>
        <v>0</v>
      </c>
      <c r="E111" s="40"/>
      <c r="F111" s="40"/>
      <c r="G111" s="40"/>
      <c r="H111" s="40"/>
      <c r="I111" s="40"/>
      <c r="J111" s="40"/>
      <c r="K111" s="40"/>
      <c r="L111" s="40"/>
      <c r="M111" s="40"/>
      <c r="N111" s="40"/>
    </row>
    <row r="112" spans="1:14" s="68" customFormat="1" x14ac:dyDescent="0.25">
      <c r="A112" s="288" t="s">
        <v>1</v>
      </c>
      <c r="B112" s="287" t="s">
        <v>17</v>
      </c>
      <c r="C112" s="289">
        <v>0</v>
      </c>
      <c r="D112" s="290">
        <f>C112*($D$130+$D$111)</f>
        <v>0</v>
      </c>
      <c r="E112" s="69"/>
      <c r="F112" s="69"/>
      <c r="G112" s="69"/>
      <c r="H112" s="69"/>
      <c r="I112" s="69"/>
      <c r="J112" s="69"/>
      <c r="K112" s="69"/>
      <c r="L112" s="69"/>
      <c r="M112" s="69"/>
      <c r="N112" s="69"/>
    </row>
    <row r="113" spans="1:14" x14ac:dyDescent="0.25">
      <c r="A113" s="579" t="s">
        <v>294</v>
      </c>
      <c r="B113" s="580"/>
      <c r="C113" s="291">
        <f>SUM(C111:C112)</f>
        <v>0</v>
      </c>
      <c r="D113" s="295">
        <f>SUM(D111:D112)</f>
        <v>0</v>
      </c>
      <c r="E113" s="40"/>
      <c r="F113" s="40"/>
      <c r="G113" s="40"/>
      <c r="H113" s="40"/>
      <c r="I113" s="40"/>
      <c r="J113" s="40"/>
      <c r="K113" s="40"/>
      <c r="L113" s="40"/>
      <c r="M113" s="40"/>
      <c r="N113" s="40"/>
    </row>
    <row r="114" spans="1:14" s="68" customFormat="1" x14ac:dyDescent="0.25">
      <c r="A114" s="261" t="s">
        <v>295</v>
      </c>
      <c r="B114" s="257" t="s">
        <v>296</v>
      </c>
      <c r="C114" s="260" t="s">
        <v>4</v>
      </c>
      <c r="D114" s="263" t="s">
        <v>16</v>
      </c>
      <c r="E114" s="69"/>
      <c r="F114" s="69"/>
      <c r="G114" s="69"/>
      <c r="H114" s="69"/>
      <c r="I114" s="69"/>
      <c r="J114" s="69"/>
      <c r="K114" s="69"/>
      <c r="L114" s="69"/>
      <c r="M114" s="69"/>
      <c r="N114" s="69"/>
    </row>
    <row r="115" spans="1:14" s="68" customFormat="1" x14ac:dyDescent="0.25">
      <c r="A115" s="288" t="s">
        <v>2</v>
      </c>
      <c r="B115" s="287" t="s">
        <v>297</v>
      </c>
      <c r="C115" s="289">
        <v>0</v>
      </c>
      <c r="D115" s="290">
        <f>ROUND(($D$130+$D$113)/(1-$C$118)*C115,2)</f>
        <v>0</v>
      </c>
      <c r="E115" s="69"/>
      <c r="F115" s="69"/>
      <c r="G115" s="69"/>
      <c r="H115" s="69"/>
      <c r="I115" s="69"/>
      <c r="J115" s="69"/>
      <c r="K115" s="69"/>
      <c r="L115" s="69"/>
      <c r="M115" s="69"/>
      <c r="N115" s="69"/>
    </row>
    <row r="116" spans="1:14" x14ac:dyDescent="0.25">
      <c r="A116" s="288" t="s">
        <v>3</v>
      </c>
      <c r="B116" s="287" t="s">
        <v>298</v>
      </c>
      <c r="C116" s="289">
        <v>0</v>
      </c>
      <c r="D116" s="290">
        <f t="shared" ref="D116:D117" si="4">ROUND(($D$130+$D$113)/(1-$C$118)*C116,2)</f>
        <v>0</v>
      </c>
      <c r="E116" s="40"/>
      <c r="F116" s="40"/>
      <c r="G116" s="40"/>
      <c r="H116" s="40"/>
      <c r="I116" s="40"/>
      <c r="J116" s="40"/>
      <c r="K116" s="40"/>
      <c r="L116" s="40"/>
      <c r="M116" s="40"/>
      <c r="N116" s="40"/>
    </row>
    <row r="117" spans="1:14" x14ac:dyDescent="0.25">
      <c r="A117" s="288" t="s">
        <v>7</v>
      </c>
      <c r="B117" s="287" t="s">
        <v>45</v>
      </c>
      <c r="C117" s="289">
        <v>0</v>
      </c>
      <c r="D117" s="290">
        <f t="shared" si="4"/>
        <v>0</v>
      </c>
      <c r="E117" s="40"/>
      <c r="F117" s="40"/>
      <c r="G117" s="40"/>
      <c r="H117" s="40"/>
      <c r="I117" s="40"/>
      <c r="J117" s="40"/>
      <c r="K117" s="40"/>
      <c r="L117" s="40"/>
      <c r="M117" s="40"/>
      <c r="N117" s="40"/>
    </row>
    <row r="118" spans="1:14" x14ac:dyDescent="0.25">
      <c r="A118" s="579" t="s">
        <v>299</v>
      </c>
      <c r="B118" s="580"/>
      <c r="C118" s="291">
        <f>SUM(C115:C117)</f>
        <v>0</v>
      </c>
      <c r="D118" s="295">
        <f>SUM(D115:D117)</f>
        <v>0</v>
      </c>
      <c r="E118" s="40"/>
      <c r="F118" s="40"/>
      <c r="G118" s="40"/>
      <c r="H118" s="40"/>
      <c r="I118" s="40"/>
      <c r="J118" s="40"/>
      <c r="K118" s="40"/>
      <c r="L118" s="40"/>
      <c r="M118" s="40"/>
      <c r="N118" s="40"/>
    </row>
    <row r="119" spans="1:14" x14ac:dyDescent="0.25">
      <c r="A119" s="581" t="s">
        <v>300</v>
      </c>
      <c r="B119" s="582"/>
      <c r="C119" s="582"/>
      <c r="D119" s="256">
        <f>D113+D118</f>
        <v>0</v>
      </c>
      <c r="E119" s="40"/>
      <c r="F119" s="40"/>
      <c r="G119" s="40"/>
      <c r="H119" s="40"/>
      <c r="I119" s="40"/>
      <c r="J119" s="40"/>
      <c r="K119" s="40"/>
      <c r="L119" s="40"/>
      <c r="M119" s="40"/>
      <c r="N119" s="40"/>
    </row>
    <row r="120" spans="1:14" ht="14.25" customHeight="1" x14ac:dyDescent="0.25">
      <c r="A120" s="634"/>
      <c r="B120" s="635"/>
      <c r="C120" s="635"/>
      <c r="D120" s="636"/>
      <c r="E120" s="40"/>
      <c r="F120" s="40"/>
      <c r="G120" s="40"/>
      <c r="H120" s="40"/>
      <c r="I120" s="40"/>
      <c r="J120" s="40"/>
      <c r="K120" s="40"/>
      <c r="L120" s="40"/>
      <c r="M120" s="40"/>
      <c r="N120" s="40"/>
    </row>
    <row r="121" spans="1:14" x14ac:dyDescent="0.25">
      <c r="A121" s="556" t="s">
        <v>91</v>
      </c>
      <c r="B121" s="557"/>
      <c r="C121" s="557"/>
      <c r="D121" s="558"/>
      <c r="E121" s="40"/>
      <c r="F121" s="40"/>
      <c r="G121" s="40"/>
      <c r="H121" s="40"/>
      <c r="I121" s="40"/>
      <c r="J121" s="40"/>
      <c r="K121" s="40"/>
      <c r="L121" s="40"/>
      <c r="M121" s="40"/>
      <c r="N121" s="40"/>
    </row>
    <row r="122" spans="1:14" x14ac:dyDescent="0.25">
      <c r="A122" s="556" t="s">
        <v>92</v>
      </c>
      <c r="B122" s="557"/>
      <c r="C122" s="557"/>
      <c r="D122" s="558"/>
      <c r="E122" s="40"/>
      <c r="F122" s="40"/>
      <c r="G122" s="40"/>
      <c r="H122" s="40"/>
      <c r="I122" s="40"/>
      <c r="J122" s="40"/>
      <c r="K122" s="40"/>
      <c r="L122" s="40"/>
      <c r="M122" s="40"/>
      <c r="N122" s="40"/>
    </row>
    <row r="123" spans="1:14" x14ac:dyDescent="0.25">
      <c r="A123" s="567"/>
      <c r="B123" s="568"/>
      <c r="C123" s="568"/>
      <c r="D123" s="627"/>
      <c r="E123" s="40"/>
      <c r="F123" s="40"/>
      <c r="G123" s="40"/>
      <c r="H123" s="40"/>
      <c r="I123" s="40"/>
      <c r="J123" s="40"/>
      <c r="K123" s="40"/>
      <c r="L123" s="40"/>
      <c r="M123" s="40"/>
      <c r="N123" s="40"/>
    </row>
    <row r="124" spans="1:14" x14ac:dyDescent="0.25">
      <c r="A124" s="562" t="s">
        <v>38</v>
      </c>
      <c r="B124" s="563"/>
      <c r="C124" s="563"/>
      <c r="D124" s="564"/>
      <c r="E124" s="40"/>
      <c r="F124" s="40"/>
      <c r="G124" s="40"/>
      <c r="H124" s="40"/>
      <c r="I124" s="40"/>
      <c r="J124" s="40"/>
      <c r="K124" s="40"/>
      <c r="L124" s="40"/>
      <c r="M124" s="40"/>
      <c r="N124" s="40"/>
    </row>
    <row r="125" spans="1:14" x14ac:dyDescent="0.25">
      <c r="A125" s="280" t="s">
        <v>76</v>
      </c>
      <c r="B125" s="565" t="s">
        <v>24</v>
      </c>
      <c r="C125" s="565"/>
      <c r="D125" s="279">
        <f>D25</f>
        <v>0</v>
      </c>
      <c r="E125" s="40"/>
      <c r="F125" s="40"/>
      <c r="G125" s="40"/>
      <c r="H125" s="40"/>
      <c r="I125" s="40"/>
      <c r="J125" s="40"/>
      <c r="K125" s="40"/>
      <c r="L125" s="40"/>
      <c r="M125" s="40"/>
      <c r="N125" s="40"/>
    </row>
    <row r="126" spans="1:14" x14ac:dyDescent="0.25">
      <c r="A126" s="280" t="s">
        <v>77</v>
      </c>
      <c r="B126" s="566" t="s">
        <v>68</v>
      </c>
      <c r="C126" s="566"/>
      <c r="D126" s="279">
        <f>D76</f>
        <v>0</v>
      </c>
      <c r="E126" s="40"/>
      <c r="F126" s="40"/>
      <c r="G126" s="40"/>
      <c r="H126" s="40"/>
      <c r="I126" s="40"/>
      <c r="J126" s="40"/>
      <c r="K126" s="40"/>
      <c r="L126" s="40"/>
      <c r="M126" s="40"/>
      <c r="N126" s="40"/>
    </row>
    <row r="127" spans="1:14" x14ac:dyDescent="0.25">
      <c r="A127" s="280" t="s">
        <v>78</v>
      </c>
      <c r="B127" s="565" t="s">
        <v>30</v>
      </c>
      <c r="C127" s="565"/>
      <c r="D127" s="279">
        <f>D85</f>
        <v>0</v>
      </c>
      <c r="E127" s="40"/>
      <c r="F127" s="40"/>
      <c r="G127" s="40"/>
      <c r="H127" s="40"/>
      <c r="I127" s="40"/>
      <c r="J127" s="40"/>
      <c r="K127" s="40"/>
      <c r="L127" s="40"/>
      <c r="M127" s="40"/>
      <c r="N127" s="40"/>
    </row>
    <row r="128" spans="1:14" x14ac:dyDescent="0.25">
      <c r="A128" s="280" t="s">
        <v>75</v>
      </c>
      <c r="B128" s="565" t="s">
        <v>35</v>
      </c>
      <c r="C128" s="565"/>
      <c r="D128" s="279">
        <f>D98</f>
        <v>0</v>
      </c>
      <c r="E128" s="40"/>
      <c r="F128" s="40"/>
      <c r="G128" s="40"/>
      <c r="H128" s="40"/>
      <c r="I128" s="40"/>
      <c r="J128" s="40"/>
      <c r="K128" s="40"/>
      <c r="L128" s="40"/>
      <c r="M128" s="40"/>
      <c r="N128" s="40"/>
    </row>
    <row r="129" spans="1:14" x14ac:dyDescent="0.25">
      <c r="A129" s="280" t="s">
        <v>79</v>
      </c>
      <c r="B129" s="566" t="s">
        <v>26</v>
      </c>
      <c r="C129" s="566"/>
      <c r="D129" s="279">
        <f>D105</f>
        <v>0</v>
      </c>
      <c r="E129" s="40"/>
      <c r="F129" s="40"/>
      <c r="G129" s="40"/>
      <c r="H129" s="40"/>
      <c r="I129" s="40"/>
      <c r="J129" s="40"/>
      <c r="K129" s="40"/>
      <c r="L129" s="40"/>
      <c r="M129" s="40"/>
      <c r="N129" s="40"/>
    </row>
    <row r="130" spans="1:14" x14ac:dyDescent="0.25">
      <c r="A130" s="567" t="s">
        <v>80</v>
      </c>
      <c r="B130" s="568"/>
      <c r="C130" s="568"/>
      <c r="D130" s="268">
        <f>SUM(D125:D129)</f>
        <v>0</v>
      </c>
      <c r="E130" s="40"/>
      <c r="F130" s="40"/>
      <c r="G130" s="40"/>
      <c r="H130" s="40"/>
      <c r="I130" s="40"/>
      <c r="J130" s="40"/>
      <c r="K130" s="40"/>
      <c r="L130" s="40"/>
      <c r="M130" s="40"/>
      <c r="N130" s="40"/>
    </row>
    <row r="131" spans="1:14" x14ac:dyDescent="0.25">
      <c r="A131" s="280" t="s">
        <v>81</v>
      </c>
      <c r="B131" s="566" t="s">
        <v>73</v>
      </c>
      <c r="C131" s="566"/>
      <c r="D131" s="279">
        <f>D119</f>
        <v>0</v>
      </c>
      <c r="E131" s="40"/>
      <c r="F131" s="40"/>
      <c r="G131" s="40"/>
      <c r="H131" s="40"/>
      <c r="I131" s="40"/>
      <c r="J131" s="40"/>
      <c r="K131" s="40"/>
      <c r="L131" s="40"/>
      <c r="M131" s="40"/>
      <c r="N131" s="40"/>
    </row>
    <row r="132" spans="1:14" ht="15.75" thickBot="1" x14ac:dyDescent="0.3">
      <c r="A132" s="554" t="s">
        <v>93</v>
      </c>
      <c r="B132" s="555"/>
      <c r="C132" s="555"/>
      <c r="D132" s="72">
        <f>D130+D131</f>
        <v>0</v>
      </c>
      <c r="E132" s="40"/>
      <c r="F132" s="40"/>
      <c r="G132" s="40"/>
      <c r="H132" s="40"/>
      <c r="I132" s="40"/>
      <c r="J132" s="40"/>
      <c r="K132" s="40"/>
      <c r="L132" s="40"/>
      <c r="M132" s="40"/>
      <c r="N132" s="40"/>
    </row>
    <row r="133" spans="1:14" x14ac:dyDescent="0.25">
      <c r="A133" s="6"/>
      <c r="B133" s="6"/>
      <c r="C133" s="6"/>
      <c r="D133" s="7"/>
      <c r="E133" s="40"/>
      <c r="F133" s="41"/>
      <c r="G133" s="40"/>
      <c r="H133" s="40"/>
      <c r="I133" s="40"/>
      <c r="J133" s="40"/>
      <c r="K133" s="40"/>
      <c r="L133" s="40"/>
      <c r="M133" s="40"/>
      <c r="N133" s="40"/>
    </row>
    <row r="134" spans="1:14" x14ac:dyDescent="0.25">
      <c r="A134" s="2"/>
      <c r="B134" s="2"/>
      <c r="C134" s="2"/>
      <c r="D134" s="2"/>
      <c r="E134" s="40"/>
      <c r="F134" s="40"/>
      <c r="G134" s="40"/>
      <c r="H134" s="40"/>
      <c r="I134" s="40"/>
      <c r="J134" s="40"/>
      <c r="K134" s="40"/>
      <c r="L134" s="40"/>
      <c r="M134" s="40"/>
      <c r="N134" s="40"/>
    </row>
    <row r="135" spans="1:14" x14ac:dyDescent="0.25">
      <c r="A135" s="2"/>
      <c r="B135" s="2"/>
      <c r="C135" s="2"/>
      <c r="D135" s="2"/>
      <c r="E135" s="40"/>
      <c r="F135" s="40"/>
      <c r="G135" s="40"/>
      <c r="H135" s="40"/>
      <c r="I135" s="40"/>
      <c r="J135" s="40"/>
      <c r="K135" s="40"/>
      <c r="L135" s="40"/>
      <c r="M135" s="40"/>
      <c r="N135" s="40"/>
    </row>
    <row r="136" spans="1:14" x14ac:dyDescent="0.25">
      <c r="A136" s="2"/>
      <c r="B136" s="2"/>
      <c r="C136" s="2"/>
      <c r="D136" s="2"/>
      <c r="E136" s="40"/>
      <c r="F136" s="40"/>
      <c r="G136" s="40"/>
      <c r="H136" s="40"/>
      <c r="I136" s="40"/>
      <c r="J136" s="40"/>
      <c r="K136" s="40"/>
      <c r="L136" s="40"/>
      <c r="M136" s="40"/>
      <c r="N136" s="40"/>
    </row>
    <row r="137" spans="1:14" x14ac:dyDescent="0.25">
      <c r="A137" s="2"/>
      <c r="B137" s="2"/>
      <c r="C137" s="2"/>
      <c r="D137" s="2"/>
      <c r="E137" s="40"/>
      <c r="F137" s="40"/>
      <c r="G137" s="40"/>
      <c r="H137" s="40"/>
      <c r="I137" s="40"/>
      <c r="J137" s="40"/>
      <c r="K137" s="40"/>
      <c r="L137" s="40"/>
      <c r="M137" s="40"/>
      <c r="N137" s="40"/>
    </row>
    <row r="138" spans="1:14" x14ac:dyDescent="0.25">
      <c r="A138" s="2"/>
      <c r="B138" s="2"/>
      <c r="C138" s="2"/>
      <c r="D138" s="2"/>
      <c r="E138" s="40"/>
      <c r="F138" s="40"/>
      <c r="G138" s="40"/>
      <c r="H138" s="40"/>
      <c r="I138" s="40"/>
      <c r="J138" s="40"/>
      <c r="K138" s="40"/>
      <c r="L138" s="40"/>
      <c r="M138" s="40"/>
      <c r="N138" s="40"/>
    </row>
    <row r="139" spans="1:14" x14ac:dyDescent="0.25">
      <c r="A139" s="2"/>
      <c r="B139" s="2"/>
      <c r="C139" s="2"/>
      <c r="D139" s="2"/>
      <c r="E139" s="40"/>
      <c r="F139" s="40"/>
      <c r="G139" s="40"/>
      <c r="H139" s="40"/>
      <c r="I139" s="40"/>
      <c r="J139" s="40"/>
      <c r="K139" s="40"/>
      <c r="L139" s="40"/>
      <c r="M139" s="40"/>
      <c r="N139" s="40"/>
    </row>
    <row r="140" spans="1:14" x14ac:dyDescent="0.25">
      <c r="A140" s="2"/>
      <c r="B140" s="2"/>
      <c r="C140" s="2"/>
      <c r="D140" s="2"/>
      <c r="E140" s="40"/>
      <c r="F140" s="40"/>
      <c r="G140" s="40"/>
      <c r="H140" s="40"/>
      <c r="I140" s="40"/>
      <c r="J140" s="40"/>
      <c r="K140" s="40"/>
      <c r="L140" s="40"/>
      <c r="M140" s="40"/>
      <c r="N140" s="40"/>
    </row>
    <row r="141" spans="1:14" x14ac:dyDescent="0.25">
      <c r="A141" s="2"/>
      <c r="B141" s="2"/>
      <c r="C141" s="2"/>
      <c r="D141" s="2"/>
      <c r="E141" s="40"/>
      <c r="F141" s="40"/>
      <c r="G141" s="40"/>
      <c r="H141" s="40"/>
      <c r="I141" s="40"/>
      <c r="J141" s="40"/>
      <c r="K141" s="40"/>
      <c r="L141" s="40"/>
      <c r="M141" s="40"/>
      <c r="N141" s="40"/>
    </row>
    <row r="142" spans="1:14" x14ac:dyDescent="0.25">
      <c r="A142" s="2"/>
      <c r="B142" s="2"/>
      <c r="C142" s="2"/>
      <c r="D142" s="2"/>
      <c r="E142" s="40"/>
      <c r="F142" s="40"/>
      <c r="G142" s="40"/>
      <c r="H142" s="40"/>
      <c r="I142" s="40"/>
      <c r="J142" s="40"/>
      <c r="K142" s="40"/>
      <c r="L142" s="40"/>
      <c r="M142" s="40"/>
      <c r="N142" s="40"/>
    </row>
    <row r="143" spans="1:14" x14ac:dyDescent="0.25">
      <c r="A143" s="2"/>
      <c r="B143" s="2"/>
      <c r="C143" s="2"/>
      <c r="D143" s="2"/>
      <c r="E143" s="40"/>
      <c r="F143" s="40"/>
      <c r="G143" s="40"/>
      <c r="H143" s="40"/>
      <c r="I143" s="40"/>
      <c r="J143" s="40"/>
      <c r="K143" s="40"/>
      <c r="L143" s="40"/>
      <c r="M143" s="40"/>
      <c r="N143" s="40"/>
    </row>
    <row r="144" spans="1:14" x14ac:dyDescent="0.25">
      <c r="A144" s="2"/>
      <c r="B144" s="2"/>
      <c r="C144" s="2"/>
      <c r="D144" s="2"/>
      <c r="E144" s="40"/>
      <c r="F144" s="40"/>
      <c r="G144" s="40"/>
      <c r="H144" s="40"/>
      <c r="I144" s="40"/>
      <c r="J144" s="40"/>
      <c r="K144" s="40"/>
      <c r="L144" s="40"/>
      <c r="M144" s="40"/>
      <c r="N144" s="40"/>
    </row>
    <row r="145" spans="1:14" x14ac:dyDescent="0.25">
      <c r="A145" s="2"/>
      <c r="B145" s="2"/>
      <c r="C145" s="2"/>
      <c r="D145" s="2"/>
      <c r="E145" s="40"/>
      <c r="F145" s="40"/>
      <c r="G145" s="40"/>
      <c r="H145" s="40"/>
      <c r="I145" s="40"/>
      <c r="J145" s="40"/>
      <c r="K145" s="40"/>
      <c r="L145" s="40"/>
      <c r="M145" s="40"/>
      <c r="N145" s="40"/>
    </row>
    <row r="146" spans="1:14" x14ac:dyDescent="0.25">
      <c r="A146" s="2"/>
      <c r="B146" s="2"/>
      <c r="C146" s="2"/>
      <c r="D146" s="2"/>
      <c r="E146" s="40"/>
      <c r="F146" s="40"/>
      <c r="G146" s="40"/>
      <c r="H146" s="40"/>
      <c r="I146" s="40"/>
      <c r="J146" s="40"/>
      <c r="K146" s="40"/>
      <c r="L146" s="40"/>
      <c r="M146" s="40"/>
      <c r="N146" s="40"/>
    </row>
    <row r="147" spans="1:14" x14ac:dyDescent="0.25">
      <c r="A147" s="2"/>
      <c r="B147" s="2"/>
      <c r="C147" s="2"/>
      <c r="D147" s="2"/>
      <c r="E147" s="40"/>
      <c r="F147" s="40"/>
      <c r="G147" s="40"/>
      <c r="H147" s="40"/>
      <c r="I147" s="40"/>
      <c r="J147" s="40"/>
      <c r="K147" s="40"/>
      <c r="L147" s="40"/>
      <c r="M147" s="40"/>
      <c r="N147" s="40"/>
    </row>
    <row r="148" spans="1:14" x14ac:dyDescent="0.25">
      <c r="A148" s="2"/>
      <c r="B148" s="2"/>
      <c r="C148" s="2"/>
      <c r="D148" s="2"/>
      <c r="E148" s="40"/>
      <c r="F148" s="40"/>
      <c r="G148" s="40"/>
      <c r="H148" s="40"/>
      <c r="I148" s="40"/>
      <c r="J148" s="40"/>
      <c r="K148" s="40"/>
      <c r="L148" s="40"/>
      <c r="M148" s="40"/>
      <c r="N148" s="40"/>
    </row>
    <row r="149" spans="1:14" x14ac:dyDescent="0.25">
      <c r="A149" s="2"/>
      <c r="B149" s="2"/>
      <c r="C149" s="2"/>
      <c r="D149" s="2"/>
      <c r="E149" s="40"/>
      <c r="F149" s="40"/>
      <c r="G149" s="40"/>
      <c r="H149" s="40"/>
      <c r="I149" s="40"/>
      <c r="J149" s="40"/>
      <c r="K149" s="40"/>
      <c r="L149" s="40"/>
      <c r="M149" s="40"/>
      <c r="N149" s="40"/>
    </row>
    <row r="150" spans="1:14" x14ac:dyDescent="0.25">
      <c r="A150" s="2"/>
      <c r="B150" s="2"/>
      <c r="C150" s="2"/>
      <c r="D150" s="2"/>
      <c r="E150" s="40"/>
      <c r="F150" s="40"/>
      <c r="G150" s="40"/>
      <c r="H150" s="40"/>
      <c r="I150" s="40"/>
      <c r="J150" s="40"/>
      <c r="K150" s="40"/>
      <c r="L150" s="40"/>
      <c r="M150" s="40"/>
      <c r="N150" s="40"/>
    </row>
    <row r="151" spans="1:14" x14ac:dyDescent="0.25">
      <c r="A151" s="2"/>
      <c r="B151" s="2"/>
      <c r="C151" s="2"/>
      <c r="D151" s="2"/>
      <c r="E151" s="40"/>
      <c r="F151" s="40"/>
      <c r="G151" s="40"/>
      <c r="H151" s="40"/>
      <c r="I151" s="40"/>
      <c r="J151" s="40"/>
      <c r="K151" s="40"/>
      <c r="L151" s="40"/>
      <c r="M151" s="40"/>
      <c r="N151" s="40"/>
    </row>
    <row r="152" spans="1:14" x14ac:dyDescent="0.25">
      <c r="A152" s="2"/>
      <c r="B152" s="2"/>
      <c r="C152" s="2"/>
      <c r="D152" s="2"/>
      <c r="E152" s="40"/>
      <c r="F152" s="40"/>
      <c r="G152" s="40"/>
      <c r="H152" s="40"/>
      <c r="I152" s="40"/>
      <c r="J152" s="40"/>
      <c r="K152" s="40"/>
      <c r="L152" s="40"/>
      <c r="M152" s="40"/>
      <c r="N152" s="40"/>
    </row>
    <row r="153" spans="1:14" x14ac:dyDescent="0.25">
      <c r="A153" s="2"/>
      <c r="B153" s="2"/>
      <c r="C153" s="2"/>
      <c r="D153" s="2"/>
      <c r="E153" s="40"/>
      <c r="F153" s="40"/>
      <c r="G153" s="40"/>
      <c r="H153" s="40"/>
      <c r="I153" s="40"/>
      <c r="J153" s="40"/>
      <c r="K153" s="40"/>
      <c r="L153" s="40"/>
      <c r="M153" s="40"/>
      <c r="N153" s="40"/>
    </row>
    <row r="154" spans="1:14" x14ac:dyDescent="0.25">
      <c r="A154" s="2"/>
      <c r="B154" s="2"/>
      <c r="C154" s="2"/>
      <c r="D154" s="2"/>
      <c r="E154" s="40"/>
      <c r="F154" s="40"/>
      <c r="G154" s="40"/>
      <c r="H154" s="40"/>
      <c r="I154" s="40"/>
      <c r="J154" s="40"/>
      <c r="K154" s="40"/>
      <c r="L154" s="40"/>
      <c r="M154" s="40"/>
      <c r="N154" s="40"/>
    </row>
    <row r="155" spans="1:14" x14ac:dyDescent="0.25">
      <c r="A155" s="2"/>
      <c r="B155" s="2"/>
      <c r="C155" s="2"/>
      <c r="D155" s="2"/>
      <c r="E155" s="40"/>
      <c r="F155" s="40"/>
      <c r="G155" s="40"/>
      <c r="H155" s="40"/>
      <c r="I155" s="40"/>
      <c r="J155" s="40"/>
      <c r="K155" s="40"/>
      <c r="L155" s="40"/>
      <c r="M155" s="40"/>
      <c r="N155" s="40"/>
    </row>
    <row r="156" spans="1:14" x14ac:dyDescent="0.25">
      <c r="A156" s="2"/>
      <c r="B156" s="2"/>
      <c r="C156" s="2"/>
      <c r="D156" s="2"/>
      <c r="E156" s="40"/>
      <c r="F156" s="40"/>
      <c r="G156" s="40"/>
      <c r="H156" s="40"/>
      <c r="I156" s="40"/>
      <c r="J156" s="40"/>
      <c r="K156" s="40"/>
      <c r="L156" s="40"/>
      <c r="M156" s="40"/>
      <c r="N156" s="40"/>
    </row>
    <row r="157" spans="1:14" x14ac:dyDescent="0.25">
      <c r="A157" s="2"/>
      <c r="B157" s="2"/>
      <c r="C157" s="2"/>
      <c r="D157" s="2"/>
      <c r="E157" s="40"/>
      <c r="F157" s="40"/>
      <c r="G157" s="40"/>
      <c r="H157" s="40"/>
      <c r="I157" s="40"/>
      <c r="J157" s="40"/>
      <c r="K157" s="40"/>
      <c r="L157" s="40"/>
      <c r="M157" s="40"/>
      <c r="N157" s="40"/>
    </row>
    <row r="158" spans="1:14" x14ac:dyDescent="0.25">
      <c r="A158" s="2"/>
      <c r="B158" s="2"/>
      <c r="C158" s="2"/>
      <c r="D158" s="2"/>
      <c r="E158" s="40"/>
      <c r="F158" s="40"/>
      <c r="G158" s="40"/>
      <c r="H158" s="40"/>
      <c r="I158" s="40"/>
      <c r="J158" s="40"/>
      <c r="K158" s="40"/>
      <c r="L158" s="40"/>
      <c r="M158" s="40"/>
      <c r="N158" s="40"/>
    </row>
    <row r="159" spans="1:14" x14ac:dyDescent="0.25">
      <c r="A159" s="2"/>
      <c r="B159" s="2"/>
      <c r="C159" s="2"/>
      <c r="D159" s="2"/>
      <c r="E159" s="40"/>
      <c r="F159" s="40"/>
      <c r="G159" s="40"/>
      <c r="H159" s="40"/>
      <c r="I159" s="40"/>
      <c r="J159" s="40"/>
      <c r="K159" s="40"/>
      <c r="L159" s="40"/>
      <c r="M159" s="40"/>
      <c r="N159" s="40"/>
    </row>
    <row r="160" spans="1:14" x14ac:dyDescent="0.25">
      <c r="A160" s="2"/>
      <c r="B160" s="2"/>
      <c r="C160" s="2"/>
      <c r="D160" s="2"/>
      <c r="E160" s="40"/>
      <c r="F160" s="40"/>
      <c r="G160" s="40"/>
      <c r="H160" s="40"/>
      <c r="I160" s="40"/>
      <c r="J160" s="40"/>
      <c r="K160" s="40"/>
      <c r="L160" s="40"/>
      <c r="M160" s="40"/>
      <c r="N160" s="40"/>
    </row>
    <row r="161" spans="1:14" x14ac:dyDescent="0.25">
      <c r="A161" s="2"/>
      <c r="B161" s="2"/>
      <c r="C161" s="2"/>
      <c r="D161" s="2"/>
      <c r="E161" s="40"/>
      <c r="F161" s="40"/>
      <c r="G161" s="40"/>
      <c r="H161" s="40"/>
      <c r="I161" s="40"/>
      <c r="J161" s="40"/>
      <c r="K161" s="40"/>
      <c r="L161" s="40"/>
      <c r="M161" s="40"/>
      <c r="N161" s="40"/>
    </row>
    <row r="162" spans="1:14" x14ac:dyDescent="0.25">
      <c r="A162" s="2"/>
      <c r="B162" s="2"/>
      <c r="C162" s="2"/>
      <c r="D162" s="2"/>
      <c r="E162" s="40"/>
      <c r="F162" s="40"/>
      <c r="G162" s="40"/>
      <c r="H162" s="40"/>
      <c r="I162" s="40"/>
      <c r="J162" s="40"/>
      <c r="K162" s="40"/>
      <c r="L162" s="40"/>
      <c r="M162" s="40"/>
      <c r="N162" s="40"/>
    </row>
    <row r="163" spans="1:14" x14ac:dyDescent="0.25">
      <c r="A163" s="2"/>
      <c r="B163" s="2"/>
      <c r="C163" s="2"/>
      <c r="D163" s="2"/>
      <c r="E163" s="40"/>
      <c r="F163" s="40"/>
      <c r="G163" s="40"/>
      <c r="H163" s="40"/>
      <c r="I163" s="40"/>
      <c r="J163" s="40"/>
      <c r="K163" s="40"/>
      <c r="L163" s="40"/>
      <c r="M163" s="40"/>
      <c r="N163" s="40"/>
    </row>
    <row r="164" spans="1:14" x14ac:dyDescent="0.25">
      <c r="A164" s="2"/>
      <c r="B164" s="2"/>
      <c r="C164" s="2"/>
      <c r="D164" s="2"/>
      <c r="E164" s="40"/>
      <c r="F164" s="40"/>
      <c r="G164" s="40"/>
      <c r="H164" s="40"/>
      <c r="I164" s="40"/>
      <c r="J164" s="40"/>
      <c r="K164" s="40"/>
      <c r="L164" s="40"/>
      <c r="M164" s="40"/>
      <c r="N164" s="40"/>
    </row>
    <row r="165" spans="1:14" x14ac:dyDescent="0.25">
      <c r="A165" s="2"/>
      <c r="B165" s="2"/>
      <c r="C165" s="2"/>
      <c r="D165" s="2"/>
      <c r="E165" s="40"/>
      <c r="F165" s="40"/>
      <c r="G165" s="40"/>
      <c r="H165" s="40"/>
      <c r="I165" s="40"/>
      <c r="J165" s="40"/>
      <c r="K165" s="40"/>
      <c r="L165" s="40"/>
      <c r="M165" s="40"/>
      <c r="N165" s="40"/>
    </row>
    <row r="166" spans="1:14" x14ac:dyDescent="0.25">
      <c r="A166" s="2"/>
      <c r="B166" s="2"/>
      <c r="C166" s="2"/>
      <c r="D166" s="2"/>
      <c r="E166" s="40"/>
      <c r="F166" s="40"/>
      <c r="G166" s="40"/>
      <c r="H166" s="40"/>
      <c r="I166" s="40"/>
      <c r="J166" s="40"/>
      <c r="K166" s="40"/>
      <c r="L166" s="40"/>
      <c r="M166" s="40"/>
      <c r="N166" s="40"/>
    </row>
    <row r="167" spans="1:14" x14ac:dyDescent="0.25">
      <c r="A167" s="2"/>
      <c r="B167" s="2"/>
      <c r="C167" s="2"/>
      <c r="D167" s="2"/>
      <c r="E167" s="40"/>
      <c r="F167" s="40"/>
      <c r="G167" s="40"/>
      <c r="H167" s="40"/>
      <c r="I167" s="40"/>
      <c r="J167" s="40"/>
      <c r="K167" s="40"/>
      <c r="L167" s="40"/>
      <c r="M167" s="40"/>
      <c r="N167" s="40"/>
    </row>
    <row r="168" spans="1:14" x14ac:dyDescent="0.25">
      <c r="A168" s="2"/>
      <c r="B168" s="2"/>
      <c r="C168" s="2"/>
      <c r="D168" s="2"/>
      <c r="E168" s="40"/>
      <c r="F168" s="40"/>
      <c r="G168" s="40"/>
      <c r="H168" s="40"/>
      <c r="I168" s="40"/>
      <c r="J168" s="40"/>
      <c r="K168" s="40"/>
      <c r="L168" s="40"/>
      <c r="M168" s="40"/>
      <c r="N168" s="40"/>
    </row>
    <row r="169" spans="1:14" x14ac:dyDescent="0.25">
      <c r="A169" s="2"/>
      <c r="B169" s="2"/>
      <c r="C169" s="2"/>
      <c r="D169" s="2"/>
      <c r="E169" s="40"/>
      <c r="F169" s="40"/>
      <c r="G169" s="40"/>
      <c r="H169" s="40"/>
      <c r="I169" s="40"/>
      <c r="J169" s="40"/>
      <c r="K169" s="40"/>
      <c r="L169" s="40"/>
      <c r="M169" s="40"/>
      <c r="N169" s="40"/>
    </row>
    <row r="170" spans="1:14" x14ac:dyDescent="0.25">
      <c r="A170" s="2"/>
      <c r="B170" s="2"/>
      <c r="C170" s="2"/>
      <c r="D170" s="2"/>
      <c r="E170" s="40"/>
      <c r="F170" s="40"/>
      <c r="G170" s="40"/>
      <c r="H170" s="40"/>
      <c r="I170" s="40"/>
      <c r="J170" s="40"/>
      <c r="K170" s="40"/>
      <c r="L170" s="40"/>
      <c r="M170" s="40"/>
      <c r="N170" s="40"/>
    </row>
    <row r="171" spans="1:14" x14ac:dyDescent="0.25">
      <c r="A171" s="2"/>
      <c r="B171" s="2"/>
      <c r="C171" s="2"/>
      <c r="D171" s="2"/>
      <c r="E171" s="40"/>
      <c r="F171" s="40"/>
      <c r="G171" s="40"/>
      <c r="H171" s="40"/>
      <c r="I171" s="40"/>
      <c r="J171" s="40"/>
      <c r="K171" s="40"/>
      <c r="L171" s="40"/>
      <c r="M171" s="40"/>
      <c r="N171" s="40"/>
    </row>
    <row r="172" spans="1:14" x14ac:dyDescent="0.25">
      <c r="A172" s="2"/>
      <c r="B172" s="2"/>
      <c r="C172" s="2"/>
      <c r="D172" s="2"/>
      <c r="E172" s="40"/>
      <c r="F172" s="40"/>
      <c r="G172" s="40"/>
      <c r="H172" s="40"/>
      <c r="I172" s="40"/>
      <c r="J172" s="40"/>
      <c r="K172" s="40"/>
      <c r="L172" s="40"/>
      <c r="M172" s="40"/>
      <c r="N172" s="40"/>
    </row>
    <row r="173" spans="1:14" x14ac:dyDescent="0.25">
      <c r="A173" s="2"/>
      <c r="B173" s="2"/>
      <c r="C173" s="2"/>
      <c r="D173" s="2"/>
      <c r="E173" s="40"/>
      <c r="F173" s="40"/>
      <c r="G173" s="40"/>
      <c r="H173" s="40"/>
      <c r="I173" s="40"/>
      <c r="J173" s="40"/>
      <c r="K173" s="40"/>
      <c r="L173" s="40"/>
      <c r="M173" s="40"/>
      <c r="N173" s="40"/>
    </row>
    <row r="174" spans="1:14" x14ac:dyDescent="0.25">
      <c r="A174" s="2"/>
      <c r="B174" s="2"/>
      <c r="C174" s="2"/>
      <c r="D174" s="2"/>
      <c r="E174" s="40"/>
      <c r="F174" s="40"/>
      <c r="G174" s="40"/>
      <c r="H174" s="40"/>
      <c r="I174" s="40"/>
      <c r="J174" s="40"/>
      <c r="K174" s="40"/>
      <c r="L174" s="40"/>
      <c r="M174" s="40"/>
      <c r="N174" s="40"/>
    </row>
    <row r="175" spans="1:14" x14ac:dyDescent="0.25">
      <c r="A175" s="2"/>
      <c r="B175" s="2"/>
      <c r="C175" s="2"/>
      <c r="D175" s="2"/>
      <c r="E175" s="40"/>
      <c r="F175" s="40"/>
      <c r="G175" s="40"/>
      <c r="H175" s="40"/>
      <c r="I175" s="40"/>
      <c r="J175" s="40"/>
      <c r="K175" s="40"/>
      <c r="L175" s="40"/>
      <c r="M175" s="40"/>
      <c r="N175" s="40"/>
    </row>
    <row r="176" spans="1:14" x14ac:dyDescent="0.25">
      <c r="A176" s="2"/>
      <c r="B176" s="2"/>
      <c r="C176" s="2"/>
      <c r="D176" s="2"/>
      <c r="E176" s="40"/>
      <c r="F176" s="40"/>
      <c r="G176" s="40"/>
      <c r="H176" s="40"/>
      <c r="I176" s="40"/>
      <c r="J176" s="40"/>
      <c r="K176" s="40"/>
      <c r="L176" s="40"/>
      <c r="M176" s="40"/>
      <c r="N176" s="40"/>
    </row>
    <row r="177" spans="1:14" x14ac:dyDescent="0.25">
      <c r="A177" s="2"/>
      <c r="B177" s="2"/>
      <c r="C177" s="2"/>
      <c r="D177" s="2"/>
      <c r="E177" s="40"/>
      <c r="F177" s="40"/>
      <c r="G177" s="40"/>
      <c r="H177" s="40"/>
      <c r="I177" s="40"/>
      <c r="J177" s="40"/>
      <c r="K177" s="40"/>
      <c r="L177" s="40"/>
      <c r="M177" s="40"/>
      <c r="N177" s="40"/>
    </row>
    <row r="178" spans="1:14" x14ac:dyDescent="0.25">
      <c r="A178" s="2"/>
      <c r="B178" s="2"/>
      <c r="C178" s="2"/>
      <c r="D178" s="2"/>
      <c r="E178" s="40"/>
      <c r="F178" s="40"/>
      <c r="G178" s="40"/>
      <c r="H178" s="40"/>
      <c r="I178" s="40"/>
      <c r="J178" s="40"/>
      <c r="K178" s="40"/>
      <c r="L178" s="40"/>
      <c r="M178" s="40"/>
      <c r="N178" s="40"/>
    </row>
    <row r="179" spans="1:14" x14ac:dyDescent="0.25">
      <c r="A179" s="2"/>
      <c r="B179" s="2"/>
      <c r="C179" s="2"/>
      <c r="D179" s="2"/>
      <c r="E179" s="40"/>
      <c r="F179" s="40"/>
      <c r="G179" s="40"/>
      <c r="H179" s="40"/>
      <c r="I179" s="40"/>
      <c r="J179" s="40"/>
      <c r="K179" s="40"/>
      <c r="L179" s="40"/>
      <c r="M179" s="40"/>
      <c r="N179" s="40"/>
    </row>
    <row r="180" spans="1:14" x14ac:dyDescent="0.25">
      <c r="A180" s="2"/>
      <c r="B180" s="2"/>
      <c r="C180" s="2"/>
      <c r="D180" s="2"/>
      <c r="E180" s="40"/>
      <c r="F180" s="40"/>
      <c r="G180" s="40"/>
      <c r="H180" s="40"/>
      <c r="I180" s="40"/>
      <c r="J180" s="40"/>
      <c r="K180" s="40"/>
      <c r="L180" s="40"/>
      <c r="M180" s="40"/>
      <c r="N180" s="40"/>
    </row>
    <row r="181" spans="1:14" x14ac:dyDescent="0.25">
      <c r="A181" s="2"/>
      <c r="B181" s="2"/>
      <c r="C181" s="2"/>
      <c r="D181" s="2"/>
      <c r="E181" s="40"/>
      <c r="F181" s="40"/>
      <c r="G181" s="40"/>
      <c r="H181" s="40"/>
      <c r="I181" s="40"/>
      <c r="J181" s="40"/>
      <c r="K181" s="40"/>
      <c r="L181" s="40"/>
      <c r="M181" s="40"/>
      <c r="N181" s="40"/>
    </row>
    <row r="182" spans="1:14" x14ac:dyDescent="0.25">
      <c r="A182" s="2"/>
      <c r="B182" s="2"/>
      <c r="C182" s="2"/>
      <c r="D182" s="2"/>
      <c r="E182" s="40"/>
      <c r="F182" s="40"/>
      <c r="G182" s="40"/>
      <c r="H182" s="40"/>
      <c r="I182" s="40"/>
      <c r="J182" s="40"/>
      <c r="K182" s="40"/>
      <c r="L182" s="40"/>
      <c r="M182" s="40"/>
      <c r="N182" s="40"/>
    </row>
    <row r="183" spans="1:14" x14ac:dyDescent="0.25">
      <c r="A183" s="2"/>
      <c r="B183" s="2"/>
      <c r="C183" s="2"/>
      <c r="D183" s="2"/>
      <c r="E183" s="40"/>
      <c r="F183" s="40"/>
      <c r="G183" s="40"/>
      <c r="H183" s="40"/>
      <c r="I183" s="40"/>
      <c r="J183" s="40"/>
      <c r="K183" s="40"/>
      <c r="L183" s="40"/>
      <c r="M183" s="40"/>
      <c r="N183" s="40"/>
    </row>
    <row r="184" spans="1:14" x14ac:dyDescent="0.25">
      <c r="A184" s="2"/>
      <c r="B184" s="2"/>
      <c r="C184" s="2"/>
      <c r="D184" s="2"/>
      <c r="E184" s="40"/>
      <c r="F184" s="40"/>
      <c r="G184" s="40"/>
      <c r="H184" s="40"/>
      <c r="I184" s="40"/>
      <c r="J184" s="40"/>
      <c r="K184" s="40"/>
      <c r="L184" s="40"/>
      <c r="M184" s="40"/>
      <c r="N184" s="40"/>
    </row>
    <row r="185" spans="1:14" x14ac:dyDescent="0.25">
      <c r="A185" s="2"/>
      <c r="B185" s="2"/>
      <c r="C185" s="2"/>
      <c r="D185" s="2"/>
      <c r="E185" s="40"/>
      <c r="F185" s="40"/>
      <c r="G185" s="40"/>
      <c r="H185" s="40"/>
      <c r="I185" s="40"/>
      <c r="J185" s="40"/>
      <c r="K185" s="40"/>
      <c r="L185" s="40"/>
      <c r="M185" s="40"/>
      <c r="N185" s="40"/>
    </row>
    <row r="186" spans="1:14" x14ac:dyDescent="0.25">
      <c r="A186" s="2"/>
      <c r="B186" s="2"/>
      <c r="C186" s="2"/>
      <c r="D186" s="2"/>
      <c r="E186" s="40"/>
      <c r="F186" s="40"/>
      <c r="G186" s="40"/>
      <c r="H186" s="40"/>
      <c r="I186" s="40"/>
      <c r="J186" s="40"/>
      <c r="K186" s="40"/>
      <c r="L186" s="40"/>
      <c r="M186" s="40"/>
      <c r="N186" s="40"/>
    </row>
    <row r="187" spans="1:14" x14ac:dyDescent="0.25">
      <c r="A187" s="2"/>
      <c r="B187" s="2"/>
      <c r="C187" s="2"/>
      <c r="D187" s="2"/>
      <c r="E187" s="40"/>
      <c r="F187" s="40"/>
      <c r="G187" s="40"/>
      <c r="H187" s="40"/>
      <c r="I187" s="40"/>
      <c r="J187" s="40"/>
      <c r="K187" s="40"/>
      <c r="L187" s="40"/>
      <c r="M187" s="40"/>
      <c r="N187" s="40"/>
    </row>
    <row r="188" spans="1:14" x14ac:dyDescent="0.25">
      <c r="A188" s="2"/>
      <c r="B188" s="2"/>
      <c r="C188" s="2"/>
      <c r="D188" s="2"/>
      <c r="E188" s="40"/>
      <c r="F188" s="40"/>
      <c r="G188" s="40"/>
      <c r="H188" s="40"/>
      <c r="I188" s="40"/>
      <c r="J188" s="40"/>
      <c r="K188" s="40"/>
      <c r="L188" s="40"/>
      <c r="M188" s="40"/>
      <c r="N188" s="40"/>
    </row>
    <row r="189" spans="1:14" x14ac:dyDescent="0.25">
      <c r="A189" s="2"/>
      <c r="B189" s="2"/>
      <c r="C189" s="2"/>
      <c r="D189" s="2"/>
      <c r="E189" s="40"/>
      <c r="F189" s="40"/>
      <c r="G189" s="40"/>
      <c r="H189" s="40"/>
      <c r="I189" s="40"/>
      <c r="J189" s="40"/>
      <c r="K189" s="40"/>
      <c r="L189" s="40"/>
      <c r="M189" s="40"/>
      <c r="N189" s="40"/>
    </row>
    <row r="190" spans="1:14" x14ac:dyDescent="0.25">
      <c r="A190" s="2"/>
      <c r="B190" s="2"/>
      <c r="C190" s="2"/>
      <c r="D190" s="2"/>
      <c r="E190" s="40"/>
      <c r="F190" s="40"/>
      <c r="G190" s="40"/>
      <c r="H190" s="40"/>
      <c r="I190" s="40"/>
      <c r="J190" s="40"/>
      <c r="K190" s="40"/>
      <c r="L190" s="40"/>
      <c r="M190" s="40"/>
      <c r="N190" s="40"/>
    </row>
    <row r="191" spans="1:14" x14ac:dyDescent="0.25">
      <c r="A191" s="2"/>
      <c r="B191" s="2"/>
      <c r="C191" s="2"/>
      <c r="D191" s="2"/>
      <c r="E191" s="40"/>
      <c r="F191" s="40"/>
      <c r="G191" s="40"/>
      <c r="H191" s="40"/>
      <c r="I191" s="40"/>
      <c r="J191" s="40"/>
      <c r="K191" s="40"/>
      <c r="L191" s="40"/>
      <c r="M191" s="40"/>
      <c r="N191" s="40"/>
    </row>
    <row r="192" spans="1:14" x14ac:dyDescent="0.25">
      <c r="A192" s="2"/>
      <c r="B192" s="2"/>
      <c r="C192" s="2"/>
      <c r="D192" s="2"/>
      <c r="E192" s="40"/>
      <c r="F192" s="40"/>
      <c r="G192" s="40"/>
      <c r="H192" s="40"/>
      <c r="I192" s="40"/>
      <c r="J192" s="40"/>
      <c r="K192" s="40"/>
      <c r="L192" s="40"/>
      <c r="M192" s="40"/>
      <c r="N192" s="40"/>
    </row>
    <row r="193" spans="1:14" x14ac:dyDescent="0.25">
      <c r="A193" s="2"/>
      <c r="B193" s="2"/>
      <c r="C193" s="2"/>
      <c r="D193" s="2"/>
      <c r="E193" s="40"/>
      <c r="F193" s="40"/>
      <c r="G193" s="40"/>
      <c r="H193" s="40"/>
      <c r="I193" s="40"/>
      <c r="J193" s="40"/>
      <c r="K193" s="40"/>
      <c r="L193" s="40"/>
      <c r="M193" s="40"/>
      <c r="N193" s="40"/>
    </row>
    <row r="194" spans="1:14" x14ac:dyDescent="0.25">
      <c r="A194" s="2"/>
      <c r="B194" s="2"/>
      <c r="C194" s="2"/>
      <c r="D194" s="2"/>
      <c r="E194" s="40"/>
      <c r="F194" s="40"/>
      <c r="G194" s="40"/>
      <c r="H194" s="40"/>
      <c r="I194" s="40"/>
      <c r="J194" s="40"/>
      <c r="K194" s="40"/>
      <c r="L194" s="40"/>
      <c r="M194" s="40"/>
      <c r="N194" s="40"/>
    </row>
    <row r="195" spans="1:14" x14ac:dyDescent="0.25">
      <c r="A195" s="2"/>
      <c r="B195" s="2"/>
      <c r="C195" s="2"/>
      <c r="D195" s="2"/>
      <c r="E195" s="40"/>
      <c r="F195" s="40"/>
      <c r="G195" s="40"/>
      <c r="H195" s="40"/>
      <c r="I195" s="40"/>
      <c r="J195" s="40"/>
      <c r="K195" s="40"/>
      <c r="L195" s="40"/>
      <c r="M195" s="40"/>
      <c r="N195" s="40"/>
    </row>
    <row r="196" spans="1:14" x14ac:dyDescent="0.25">
      <c r="A196" s="2"/>
      <c r="B196" s="2"/>
      <c r="C196" s="2"/>
      <c r="D196" s="2"/>
      <c r="E196" s="40"/>
      <c r="F196" s="40"/>
      <c r="G196" s="40"/>
      <c r="H196" s="40"/>
      <c r="I196" s="40"/>
      <c r="J196" s="40"/>
      <c r="K196" s="40"/>
      <c r="L196" s="40"/>
      <c r="M196" s="40"/>
      <c r="N196" s="40"/>
    </row>
    <row r="197" spans="1:14" x14ac:dyDescent="0.25">
      <c r="A197" s="2"/>
      <c r="B197" s="2"/>
      <c r="C197" s="2"/>
      <c r="D197" s="2"/>
      <c r="E197" s="40"/>
      <c r="F197" s="40"/>
      <c r="G197" s="40"/>
      <c r="H197" s="40"/>
      <c r="I197" s="40"/>
      <c r="J197" s="40"/>
      <c r="K197" s="40"/>
      <c r="L197" s="40"/>
      <c r="M197" s="40"/>
      <c r="N197" s="40"/>
    </row>
    <row r="198" spans="1:14" x14ac:dyDescent="0.25">
      <c r="A198" s="2"/>
      <c r="B198" s="2"/>
      <c r="C198" s="2"/>
      <c r="D198" s="2"/>
      <c r="E198" s="40"/>
      <c r="F198" s="40"/>
      <c r="G198" s="40"/>
      <c r="H198" s="40"/>
      <c r="I198" s="40"/>
      <c r="J198" s="40"/>
      <c r="K198" s="40"/>
      <c r="L198" s="40"/>
      <c r="M198" s="40"/>
      <c r="N198" s="40"/>
    </row>
    <row r="199" spans="1:14" x14ac:dyDescent="0.25">
      <c r="A199" s="2"/>
      <c r="B199" s="2"/>
      <c r="C199" s="2"/>
      <c r="D199" s="2"/>
      <c r="E199" s="40"/>
      <c r="F199" s="40"/>
      <c r="G199" s="40"/>
      <c r="H199" s="40"/>
      <c r="I199" s="40"/>
      <c r="J199" s="40"/>
      <c r="K199" s="40"/>
      <c r="L199" s="40"/>
      <c r="M199" s="40"/>
      <c r="N199" s="40"/>
    </row>
    <row r="200" spans="1:14" x14ac:dyDescent="0.25">
      <c r="A200" s="2"/>
      <c r="B200" s="2"/>
      <c r="C200" s="2"/>
      <c r="D200" s="2"/>
      <c r="E200" s="40"/>
      <c r="F200" s="40"/>
      <c r="G200" s="40"/>
      <c r="H200" s="40"/>
      <c r="I200" s="40"/>
      <c r="J200" s="40"/>
      <c r="K200" s="40"/>
      <c r="L200" s="40"/>
      <c r="M200" s="40"/>
      <c r="N200" s="40"/>
    </row>
    <row r="201" spans="1:14" x14ac:dyDescent="0.25">
      <c r="A201" s="2"/>
      <c r="B201" s="2"/>
      <c r="C201" s="2"/>
      <c r="D201" s="2"/>
      <c r="E201" s="40"/>
      <c r="F201" s="40"/>
      <c r="G201" s="40"/>
      <c r="H201" s="40"/>
      <c r="I201" s="40"/>
      <c r="J201" s="40"/>
      <c r="K201" s="40"/>
      <c r="L201" s="40"/>
      <c r="M201" s="40"/>
      <c r="N201" s="40"/>
    </row>
    <row r="202" spans="1:14" x14ac:dyDescent="0.25">
      <c r="A202" s="2"/>
      <c r="B202" s="2"/>
      <c r="C202" s="2"/>
      <c r="D202" s="2"/>
      <c r="E202" s="40"/>
      <c r="F202" s="40"/>
      <c r="G202" s="40"/>
      <c r="H202" s="40"/>
      <c r="I202" s="40"/>
      <c r="J202" s="40"/>
      <c r="K202" s="40"/>
      <c r="L202" s="40"/>
      <c r="M202" s="40"/>
      <c r="N202" s="40"/>
    </row>
    <row r="203" spans="1:14" x14ac:dyDescent="0.25">
      <c r="A203" s="2"/>
      <c r="B203" s="2"/>
      <c r="C203" s="2"/>
      <c r="D203" s="2"/>
      <c r="E203" s="40"/>
      <c r="F203" s="40"/>
      <c r="G203" s="40"/>
      <c r="H203" s="40"/>
      <c r="I203" s="40"/>
      <c r="J203" s="40"/>
      <c r="K203" s="40"/>
      <c r="L203" s="40"/>
      <c r="M203" s="40"/>
      <c r="N203" s="40"/>
    </row>
    <row r="204" spans="1:14" x14ac:dyDescent="0.25">
      <c r="A204" s="2"/>
      <c r="B204" s="2"/>
      <c r="C204" s="2"/>
      <c r="D204" s="2"/>
      <c r="E204" s="40"/>
      <c r="F204" s="40"/>
      <c r="G204" s="40"/>
      <c r="H204" s="40"/>
      <c r="I204" s="40"/>
      <c r="J204" s="40"/>
      <c r="K204" s="40"/>
      <c r="L204" s="40"/>
      <c r="M204" s="40"/>
      <c r="N204" s="40"/>
    </row>
    <row r="205" spans="1:14" x14ac:dyDescent="0.25">
      <c r="A205" s="2"/>
      <c r="B205" s="2"/>
      <c r="C205" s="2"/>
      <c r="D205" s="2"/>
      <c r="E205" s="40"/>
      <c r="F205" s="40"/>
      <c r="G205" s="40"/>
      <c r="H205" s="40"/>
      <c r="I205" s="40"/>
      <c r="J205" s="40"/>
      <c r="K205" s="40"/>
      <c r="L205" s="40"/>
      <c r="M205" s="40"/>
      <c r="N205" s="40"/>
    </row>
    <row r="206" spans="1:14" x14ac:dyDescent="0.25">
      <c r="A206" s="2"/>
      <c r="B206" s="2"/>
      <c r="C206" s="2"/>
      <c r="D206" s="2"/>
      <c r="E206" s="40"/>
      <c r="F206" s="40"/>
      <c r="G206" s="40"/>
      <c r="H206" s="40"/>
      <c r="I206" s="40"/>
      <c r="J206" s="40"/>
      <c r="K206" s="40"/>
      <c r="L206" s="40"/>
      <c r="M206" s="40"/>
      <c r="N206" s="40"/>
    </row>
    <row r="207" spans="1:14" x14ac:dyDescent="0.25">
      <c r="A207" s="2"/>
      <c r="B207" s="2"/>
      <c r="C207" s="2"/>
      <c r="D207" s="2"/>
      <c r="E207" s="40"/>
      <c r="F207" s="40"/>
      <c r="G207" s="40"/>
      <c r="H207" s="40"/>
      <c r="I207" s="40"/>
      <c r="J207" s="40"/>
      <c r="K207" s="40"/>
      <c r="L207" s="40"/>
      <c r="M207" s="40"/>
      <c r="N207" s="40"/>
    </row>
    <row r="208" spans="1:14" x14ac:dyDescent="0.25">
      <c r="A208" s="2"/>
      <c r="B208" s="2"/>
      <c r="C208" s="2"/>
      <c r="D208" s="2"/>
      <c r="E208" s="40"/>
      <c r="F208" s="40"/>
      <c r="G208" s="40"/>
      <c r="H208" s="40"/>
      <c r="I208" s="40"/>
      <c r="J208" s="40"/>
      <c r="K208" s="40"/>
      <c r="L208" s="40"/>
      <c r="M208" s="40"/>
      <c r="N208" s="40"/>
    </row>
    <row r="209" spans="1:14" x14ac:dyDescent="0.25">
      <c r="A209" s="2"/>
      <c r="B209" s="2"/>
      <c r="C209" s="2"/>
      <c r="D209" s="2"/>
      <c r="E209" s="40"/>
      <c r="F209" s="40"/>
      <c r="G209" s="40"/>
      <c r="H209" s="40"/>
      <c r="I209" s="40"/>
      <c r="J209" s="40"/>
      <c r="K209" s="40"/>
      <c r="L209" s="40"/>
      <c r="M209" s="40"/>
      <c r="N209" s="40"/>
    </row>
    <row r="210" spans="1:14" x14ac:dyDescent="0.25">
      <c r="A210" s="2"/>
      <c r="B210" s="2"/>
      <c r="C210" s="2"/>
      <c r="D210" s="2"/>
      <c r="E210" s="40"/>
      <c r="F210" s="40"/>
      <c r="G210" s="40"/>
      <c r="H210" s="40"/>
      <c r="I210" s="40"/>
      <c r="J210" s="40"/>
      <c r="K210" s="40"/>
      <c r="L210" s="40"/>
      <c r="M210" s="40"/>
      <c r="N210" s="40"/>
    </row>
    <row r="211" spans="1:14" x14ac:dyDescent="0.25">
      <c r="A211" s="2"/>
      <c r="B211" s="2"/>
      <c r="C211" s="2"/>
      <c r="D211" s="2"/>
      <c r="E211" s="40"/>
      <c r="F211" s="40"/>
      <c r="G211" s="40"/>
      <c r="H211" s="40"/>
      <c r="I211" s="40"/>
      <c r="J211" s="40"/>
      <c r="K211" s="40"/>
      <c r="L211" s="40"/>
      <c r="M211" s="40"/>
      <c r="N211" s="40"/>
    </row>
    <row r="212" spans="1:14" x14ac:dyDescent="0.25">
      <c r="A212" s="2"/>
      <c r="B212" s="2"/>
      <c r="C212" s="2"/>
      <c r="D212" s="2"/>
      <c r="E212" s="40"/>
      <c r="F212" s="40"/>
      <c r="G212" s="40"/>
      <c r="H212" s="40"/>
      <c r="I212" s="40"/>
      <c r="J212" s="40"/>
      <c r="K212" s="40"/>
      <c r="L212" s="40"/>
      <c r="M212" s="40"/>
      <c r="N212" s="40"/>
    </row>
    <row r="213" spans="1:14" x14ac:dyDescent="0.25">
      <c r="A213" s="2"/>
      <c r="B213" s="2"/>
      <c r="C213" s="2"/>
      <c r="D213" s="2"/>
      <c r="E213" s="40"/>
      <c r="F213" s="40"/>
      <c r="G213" s="40"/>
      <c r="H213" s="40"/>
      <c r="I213" s="40"/>
      <c r="J213" s="40"/>
      <c r="K213" s="40"/>
      <c r="L213" s="40"/>
      <c r="M213" s="40"/>
      <c r="N213" s="40"/>
    </row>
    <row r="214" spans="1:14" x14ac:dyDescent="0.25">
      <c r="A214" s="2"/>
      <c r="B214" s="2"/>
      <c r="C214" s="2"/>
      <c r="D214" s="2"/>
      <c r="E214" s="40"/>
      <c r="F214" s="40"/>
      <c r="G214" s="40"/>
      <c r="H214" s="40"/>
      <c r="I214" s="40"/>
      <c r="J214" s="40"/>
      <c r="K214" s="40"/>
      <c r="L214" s="40"/>
      <c r="M214" s="40"/>
      <c r="N214" s="40"/>
    </row>
    <row r="215" spans="1:14" x14ac:dyDescent="0.25">
      <c r="A215" s="2"/>
      <c r="B215" s="2"/>
      <c r="C215" s="2"/>
      <c r="D215" s="2"/>
      <c r="E215" s="40"/>
      <c r="F215" s="40"/>
      <c r="G215" s="40"/>
      <c r="H215" s="40"/>
      <c r="I215" s="40"/>
      <c r="J215" s="40"/>
      <c r="K215" s="40"/>
      <c r="L215" s="40"/>
      <c r="M215" s="40"/>
      <c r="N215" s="40"/>
    </row>
    <row r="216" spans="1:14" x14ac:dyDescent="0.25">
      <c r="A216" s="2"/>
      <c r="B216" s="2"/>
      <c r="C216" s="2"/>
      <c r="D216" s="2"/>
      <c r="E216" s="40"/>
      <c r="F216" s="40"/>
      <c r="G216" s="40"/>
      <c r="H216" s="40"/>
      <c r="I216" s="40"/>
      <c r="J216" s="40"/>
      <c r="K216" s="40"/>
      <c r="L216" s="40"/>
      <c r="M216" s="40"/>
      <c r="N216" s="40"/>
    </row>
    <row r="217" spans="1:14" x14ac:dyDescent="0.25">
      <c r="A217" s="2"/>
      <c r="B217" s="2"/>
      <c r="C217" s="2"/>
      <c r="D217" s="2"/>
      <c r="E217" s="40"/>
      <c r="F217" s="40"/>
      <c r="G217" s="40"/>
      <c r="H217" s="40"/>
      <c r="I217" s="40"/>
      <c r="J217" s="40"/>
      <c r="K217" s="40"/>
      <c r="L217" s="40"/>
      <c r="M217" s="40"/>
      <c r="N217" s="40"/>
    </row>
    <row r="218" spans="1:14" x14ac:dyDescent="0.25">
      <c r="A218" s="2"/>
      <c r="B218" s="2"/>
      <c r="C218" s="2"/>
      <c r="D218" s="2"/>
      <c r="E218" s="40"/>
      <c r="F218" s="40"/>
      <c r="G218" s="40"/>
      <c r="H218" s="40"/>
      <c r="I218" s="40"/>
      <c r="J218" s="40"/>
      <c r="K218" s="40"/>
      <c r="L218" s="40"/>
      <c r="M218" s="40"/>
      <c r="N218" s="40"/>
    </row>
    <row r="219" spans="1:14" x14ac:dyDescent="0.25">
      <c r="A219" s="2"/>
      <c r="B219" s="2"/>
      <c r="C219" s="2"/>
      <c r="D219" s="2"/>
      <c r="E219" s="40"/>
      <c r="F219" s="40"/>
      <c r="G219" s="40"/>
      <c r="H219" s="40"/>
      <c r="I219" s="40"/>
      <c r="J219" s="40"/>
      <c r="K219" s="40"/>
      <c r="L219" s="40"/>
      <c r="M219" s="40"/>
      <c r="N219" s="40"/>
    </row>
    <row r="220" spans="1:14" x14ac:dyDescent="0.25">
      <c r="A220" s="2"/>
      <c r="B220" s="2"/>
      <c r="C220" s="2"/>
      <c r="D220" s="2"/>
      <c r="E220" s="40"/>
      <c r="F220" s="40"/>
      <c r="G220" s="40"/>
      <c r="H220" s="40"/>
      <c r="I220" s="40"/>
      <c r="J220" s="40"/>
      <c r="K220" s="40"/>
      <c r="L220" s="40"/>
      <c r="M220" s="40"/>
      <c r="N220" s="40"/>
    </row>
    <row r="221" spans="1:14" x14ac:dyDescent="0.25">
      <c r="A221" s="2"/>
      <c r="B221" s="2"/>
      <c r="C221" s="2"/>
      <c r="D221" s="2"/>
      <c r="E221" s="40"/>
      <c r="F221" s="40"/>
      <c r="G221" s="40"/>
      <c r="H221" s="40"/>
      <c r="I221" s="40"/>
      <c r="J221" s="40"/>
      <c r="K221" s="40"/>
      <c r="L221" s="40"/>
      <c r="M221" s="40"/>
      <c r="N221" s="40"/>
    </row>
    <row r="222" spans="1:14" x14ac:dyDescent="0.25">
      <c r="A222" s="2"/>
      <c r="B222" s="2"/>
      <c r="C222" s="2"/>
      <c r="D222" s="2"/>
      <c r="E222" s="40"/>
      <c r="F222" s="40"/>
      <c r="G222" s="40"/>
      <c r="H222" s="40"/>
      <c r="I222" s="40"/>
      <c r="J222" s="40"/>
      <c r="K222" s="40"/>
      <c r="L222" s="40"/>
      <c r="M222" s="40"/>
      <c r="N222" s="40"/>
    </row>
    <row r="223" spans="1:14" x14ac:dyDescent="0.25">
      <c r="A223" s="2"/>
      <c r="B223" s="2"/>
      <c r="C223" s="2"/>
      <c r="D223" s="2"/>
      <c r="E223" s="40"/>
      <c r="F223" s="40"/>
      <c r="G223" s="40"/>
      <c r="H223" s="40"/>
      <c r="I223" s="40"/>
      <c r="J223" s="40"/>
      <c r="K223" s="40"/>
      <c r="L223" s="40"/>
      <c r="M223" s="40"/>
      <c r="N223" s="40"/>
    </row>
    <row r="224" spans="1:14" x14ac:dyDescent="0.25">
      <c r="A224" s="2"/>
      <c r="B224" s="2"/>
      <c r="C224" s="2"/>
      <c r="D224" s="2"/>
      <c r="E224" s="40"/>
      <c r="F224" s="40"/>
      <c r="G224" s="40"/>
      <c r="H224" s="40"/>
      <c r="I224" s="40"/>
      <c r="J224" s="40"/>
      <c r="K224" s="40"/>
      <c r="L224" s="40"/>
      <c r="M224" s="40"/>
      <c r="N224" s="40"/>
    </row>
    <row r="225" spans="1:14" x14ac:dyDescent="0.25">
      <c r="A225" s="2"/>
      <c r="B225" s="2"/>
      <c r="C225" s="2"/>
      <c r="D225" s="2"/>
      <c r="E225" s="40"/>
      <c r="F225" s="40"/>
      <c r="G225" s="40"/>
      <c r="H225" s="40"/>
      <c r="I225" s="40"/>
      <c r="J225" s="40"/>
      <c r="K225" s="40"/>
      <c r="L225" s="40"/>
      <c r="M225" s="40"/>
      <c r="N225" s="40"/>
    </row>
    <row r="226" spans="1:14" x14ac:dyDescent="0.25">
      <c r="A226" s="2"/>
      <c r="B226" s="2"/>
      <c r="C226" s="2"/>
      <c r="D226" s="2"/>
      <c r="E226" s="40"/>
      <c r="F226" s="40"/>
      <c r="G226" s="40"/>
      <c r="H226" s="40"/>
      <c r="I226" s="40"/>
      <c r="J226" s="40"/>
      <c r="K226" s="40"/>
      <c r="L226" s="40"/>
      <c r="M226" s="40"/>
      <c r="N226" s="40"/>
    </row>
    <row r="227" spans="1:14" x14ac:dyDescent="0.25">
      <c r="A227" s="2"/>
      <c r="B227" s="2"/>
      <c r="C227" s="2"/>
      <c r="D227" s="2"/>
      <c r="E227" s="40"/>
      <c r="F227" s="40"/>
      <c r="G227" s="40"/>
      <c r="H227" s="40"/>
      <c r="I227" s="40"/>
      <c r="J227" s="40"/>
      <c r="K227" s="40"/>
      <c r="L227" s="40"/>
      <c r="M227" s="40"/>
      <c r="N227" s="40"/>
    </row>
    <row r="228" spans="1:14" x14ac:dyDescent="0.25">
      <c r="A228" s="2"/>
      <c r="B228" s="2"/>
      <c r="C228" s="2"/>
      <c r="D228" s="2"/>
      <c r="E228" s="40"/>
      <c r="F228" s="40"/>
      <c r="G228" s="40"/>
      <c r="H228" s="40"/>
      <c r="I228" s="40"/>
      <c r="J228" s="40"/>
      <c r="K228" s="40"/>
      <c r="L228" s="40"/>
      <c r="M228" s="40"/>
      <c r="N228" s="40"/>
    </row>
    <row r="229" spans="1:14" x14ac:dyDescent="0.25">
      <c r="A229" s="2"/>
      <c r="B229" s="2"/>
      <c r="C229" s="2"/>
      <c r="D229" s="2"/>
      <c r="E229" s="40"/>
      <c r="F229" s="40"/>
      <c r="G229" s="40"/>
      <c r="H229" s="40"/>
      <c r="I229" s="40"/>
      <c r="J229" s="40"/>
      <c r="K229" s="40"/>
      <c r="L229" s="40"/>
      <c r="M229" s="40"/>
      <c r="N229" s="40"/>
    </row>
    <row r="230" spans="1:14" x14ac:dyDescent="0.25">
      <c r="A230" s="2"/>
      <c r="B230" s="2"/>
      <c r="C230" s="2"/>
      <c r="D230" s="2"/>
      <c r="E230" s="40"/>
      <c r="F230" s="40"/>
      <c r="G230" s="40"/>
      <c r="H230" s="40"/>
      <c r="I230" s="40"/>
      <c r="J230" s="40"/>
      <c r="K230" s="40"/>
      <c r="L230" s="40"/>
      <c r="M230" s="40"/>
      <c r="N230" s="40"/>
    </row>
    <row r="231" spans="1:14" x14ac:dyDescent="0.25">
      <c r="A231" s="2"/>
      <c r="B231" s="2"/>
      <c r="C231" s="2"/>
      <c r="D231" s="2"/>
      <c r="E231" s="40"/>
      <c r="F231" s="40"/>
      <c r="G231" s="40"/>
      <c r="H231" s="40"/>
      <c r="I231" s="40"/>
      <c r="J231" s="40"/>
      <c r="K231" s="40"/>
      <c r="L231" s="40"/>
      <c r="M231" s="40"/>
      <c r="N231" s="40"/>
    </row>
    <row r="232" spans="1:14" x14ac:dyDescent="0.25">
      <c r="A232" s="2"/>
      <c r="B232" s="2"/>
      <c r="C232" s="2"/>
      <c r="D232" s="2"/>
      <c r="E232" s="40"/>
      <c r="F232" s="40"/>
      <c r="G232" s="40"/>
      <c r="H232" s="40"/>
      <c r="I232" s="40"/>
      <c r="J232" s="40"/>
      <c r="K232" s="40"/>
      <c r="L232" s="40"/>
      <c r="M232" s="40"/>
      <c r="N232" s="40"/>
    </row>
    <row r="233" spans="1:14" x14ac:dyDescent="0.25">
      <c r="A233" s="2"/>
      <c r="B233" s="2"/>
      <c r="C233" s="2"/>
      <c r="D233" s="2"/>
      <c r="E233" s="40"/>
      <c r="F233" s="40"/>
      <c r="G233" s="40"/>
      <c r="H233" s="40"/>
      <c r="I233" s="40"/>
      <c r="J233" s="40"/>
      <c r="K233" s="40"/>
      <c r="L233" s="40"/>
      <c r="M233" s="40"/>
      <c r="N233" s="40"/>
    </row>
    <row r="234" spans="1:14" x14ac:dyDescent="0.25">
      <c r="A234" s="2"/>
      <c r="B234" s="2"/>
      <c r="C234" s="2"/>
      <c r="D234" s="2"/>
      <c r="E234" s="40"/>
      <c r="F234" s="40"/>
      <c r="G234" s="40"/>
      <c r="H234" s="40"/>
      <c r="I234" s="40"/>
      <c r="J234" s="40"/>
      <c r="K234" s="40"/>
      <c r="L234" s="40"/>
      <c r="M234" s="40"/>
      <c r="N234" s="40"/>
    </row>
    <row r="235" spans="1:14" x14ac:dyDescent="0.25">
      <c r="A235" s="2"/>
      <c r="B235" s="2"/>
      <c r="C235" s="2"/>
      <c r="D235" s="2"/>
      <c r="E235" s="40"/>
      <c r="F235" s="40"/>
      <c r="G235" s="40"/>
      <c r="H235" s="40"/>
      <c r="I235" s="40"/>
      <c r="J235" s="40"/>
      <c r="K235" s="40"/>
      <c r="L235" s="40"/>
      <c r="M235" s="40"/>
      <c r="N235" s="40"/>
    </row>
    <row r="236" spans="1:14" x14ac:dyDescent="0.25">
      <c r="A236" s="2"/>
      <c r="B236" s="2"/>
      <c r="C236" s="2"/>
      <c r="D236" s="2"/>
      <c r="E236" s="40"/>
      <c r="F236" s="40"/>
      <c r="G236" s="40"/>
      <c r="H236" s="40"/>
      <c r="I236" s="40"/>
      <c r="J236" s="40"/>
      <c r="K236" s="40"/>
      <c r="L236" s="40"/>
      <c r="M236" s="40"/>
      <c r="N236" s="40"/>
    </row>
    <row r="237" spans="1:14" x14ac:dyDescent="0.25">
      <c r="A237" s="2"/>
      <c r="B237" s="2"/>
      <c r="C237" s="2"/>
      <c r="D237" s="2"/>
      <c r="E237" s="40"/>
      <c r="F237" s="40"/>
      <c r="G237" s="40"/>
      <c r="H237" s="40"/>
      <c r="I237" s="40"/>
      <c r="J237" s="40"/>
      <c r="K237" s="40"/>
      <c r="L237" s="40"/>
      <c r="M237" s="40"/>
      <c r="N237" s="40"/>
    </row>
    <row r="238" spans="1:14" x14ac:dyDescent="0.25">
      <c r="A238" s="2"/>
      <c r="B238" s="2"/>
      <c r="C238" s="2"/>
      <c r="D238" s="2"/>
      <c r="E238" s="40"/>
      <c r="F238" s="40"/>
      <c r="G238" s="40"/>
      <c r="H238" s="40"/>
      <c r="I238" s="40"/>
      <c r="J238" s="40"/>
      <c r="K238" s="40"/>
      <c r="L238" s="40"/>
      <c r="M238" s="40"/>
      <c r="N238" s="40"/>
    </row>
    <row r="239" spans="1:14" x14ac:dyDescent="0.25">
      <c r="A239" s="2"/>
      <c r="B239" s="2"/>
      <c r="C239" s="2"/>
      <c r="D239" s="2"/>
      <c r="E239" s="40"/>
      <c r="F239" s="40"/>
      <c r="G239" s="40"/>
      <c r="H239" s="40"/>
      <c r="I239" s="40"/>
      <c r="J239" s="40"/>
      <c r="K239" s="40"/>
      <c r="L239" s="40"/>
      <c r="M239" s="40"/>
      <c r="N239" s="40"/>
    </row>
    <row r="240" spans="1:14" x14ac:dyDescent="0.25">
      <c r="A240" s="2"/>
      <c r="B240" s="2"/>
      <c r="C240" s="2"/>
      <c r="D240" s="2"/>
      <c r="E240" s="40"/>
      <c r="F240" s="40"/>
      <c r="G240" s="40"/>
      <c r="H240" s="40"/>
      <c r="I240" s="40"/>
      <c r="J240" s="40"/>
      <c r="K240" s="40"/>
      <c r="L240" s="40"/>
      <c r="M240" s="40"/>
      <c r="N240" s="40"/>
    </row>
    <row r="241" spans="1:14" x14ac:dyDescent="0.25">
      <c r="A241" s="2"/>
      <c r="B241" s="2"/>
      <c r="C241" s="2"/>
      <c r="D241" s="2"/>
      <c r="E241" s="40"/>
      <c r="F241" s="40"/>
      <c r="G241" s="40"/>
      <c r="H241" s="40"/>
      <c r="I241" s="40"/>
      <c r="J241" s="40"/>
      <c r="K241" s="40"/>
      <c r="L241" s="40"/>
      <c r="M241" s="40"/>
      <c r="N241" s="40"/>
    </row>
    <row r="242" spans="1:14" x14ac:dyDescent="0.25">
      <c r="A242" s="2"/>
      <c r="B242" s="2"/>
      <c r="C242" s="2"/>
      <c r="D242" s="2"/>
      <c r="E242" s="40"/>
      <c r="F242" s="40"/>
      <c r="G242" s="40"/>
      <c r="H242" s="40"/>
      <c r="I242" s="40"/>
      <c r="J242" s="40"/>
      <c r="K242" s="40"/>
      <c r="L242" s="40"/>
      <c r="M242" s="40"/>
      <c r="N242" s="40"/>
    </row>
    <row r="243" spans="1:14" x14ac:dyDescent="0.25">
      <c r="A243" s="2"/>
      <c r="B243" s="2"/>
      <c r="C243" s="2"/>
      <c r="D243" s="2"/>
      <c r="E243" s="40"/>
      <c r="F243" s="40"/>
      <c r="G243" s="40"/>
      <c r="H243" s="40"/>
      <c r="I243" s="40"/>
      <c r="J243" s="40"/>
      <c r="K243" s="40"/>
      <c r="L243" s="40"/>
      <c r="M243" s="40"/>
      <c r="N243" s="40"/>
    </row>
    <row r="244" spans="1:14" x14ac:dyDescent="0.25">
      <c r="A244" s="2"/>
      <c r="B244" s="2"/>
      <c r="C244" s="2"/>
      <c r="D244" s="2"/>
      <c r="E244" s="40"/>
      <c r="F244" s="40"/>
      <c r="G244" s="40"/>
      <c r="H244" s="40"/>
      <c r="I244" s="40"/>
      <c r="J244" s="40"/>
      <c r="K244" s="40"/>
      <c r="L244" s="40"/>
      <c r="M244" s="40"/>
      <c r="N244" s="40"/>
    </row>
    <row r="245" spans="1:14" x14ac:dyDescent="0.25">
      <c r="A245" s="2"/>
      <c r="B245" s="2"/>
      <c r="C245" s="2"/>
      <c r="D245" s="2"/>
      <c r="E245" s="40"/>
      <c r="F245" s="40"/>
      <c r="G245" s="40"/>
      <c r="H245" s="40"/>
      <c r="I245" s="40"/>
      <c r="J245" s="40"/>
      <c r="K245" s="40"/>
      <c r="L245" s="40"/>
      <c r="M245" s="40"/>
      <c r="N245" s="40"/>
    </row>
    <row r="246" spans="1:14" x14ac:dyDescent="0.25">
      <c r="A246" s="2"/>
      <c r="B246" s="2"/>
      <c r="C246" s="2"/>
      <c r="D246" s="2"/>
      <c r="E246" s="40"/>
      <c r="F246" s="40"/>
      <c r="G246" s="40"/>
      <c r="H246" s="40"/>
      <c r="I246" s="40"/>
      <c r="J246" s="40"/>
      <c r="K246" s="40"/>
      <c r="L246" s="40"/>
      <c r="M246" s="40"/>
      <c r="N246" s="40"/>
    </row>
    <row r="247" spans="1:14" x14ac:dyDescent="0.25">
      <c r="A247" s="2"/>
      <c r="B247" s="2"/>
      <c r="C247" s="2"/>
      <c r="D247" s="2"/>
      <c r="E247" s="40"/>
      <c r="F247" s="40"/>
      <c r="G247" s="40"/>
      <c r="H247" s="40"/>
      <c r="I247" s="40"/>
      <c r="J247" s="40"/>
      <c r="K247" s="40"/>
      <c r="L247" s="40"/>
      <c r="M247" s="40"/>
      <c r="N247" s="40"/>
    </row>
    <row r="248" spans="1:14" x14ac:dyDescent="0.25">
      <c r="A248" s="2"/>
      <c r="B248" s="2"/>
      <c r="C248" s="2"/>
      <c r="D248" s="2"/>
      <c r="E248" s="40"/>
      <c r="F248" s="40"/>
      <c r="G248" s="40"/>
      <c r="H248" s="40"/>
      <c r="I248" s="40"/>
      <c r="J248" s="40"/>
      <c r="K248" s="40"/>
      <c r="L248" s="40"/>
      <c r="M248" s="40"/>
      <c r="N248" s="40"/>
    </row>
    <row r="249" spans="1:14" x14ac:dyDescent="0.25">
      <c r="A249" s="2"/>
      <c r="B249" s="2"/>
      <c r="C249" s="2"/>
      <c r="D249" s="2"/>
      <c r="E249" s="40"/>
      <c r="F249" s="40"/>
      <c r="G249" s="40"/>
      <c r="H249" s="40"/>
      <c r="I249" s="40"/>
      <c r="J249" s="40"/>
      <c r="K249" s="40"/>
      <c r="L249" s="40"/>
      <c r="M249" s="40"/>
      <c r="N249" s="40"/>
    </row>
    <row r="250" spans="1:14" x14ac:dyDescent="0.25">
      <c r="A250" s="2"/>
      <c r="B250" s="2"/>
      <c r="C250" s="2"/>
      <c r="D250" s="2"/>
      <c r="E250" s="40"/>
      <c r="F250" s="40"/>
      <c r="G250" s="40"/>
      <c r="H250" s="40"/>
      <c r="I250" s="40"/>
      <c r="J250" s="40"/>
      <c r="K250" s="40"/>
      <c r="L250" s="40"/>
      <c r="M250" s="40"/>
      <c r="N250" s="40"/>
    </row>
    <row r="251" spans="1:14" x14ac:dyDescent="0.25">
      <c r="A251" s="2"/>
      <c r="B251" s="2"/>
      <c r="C251" s="2"/>
      <c r="D251" s="2"/>
      <c r="E251" s="40"/>
      <c r="F251" s="40"/>
      <c r="G251" s="40"/>
      <c r="H251" s="40"/>
      <c r="I251" s="40"/>
      <c r="J251" s="40"/>
      <c r="K251" s="40"/>
      <c r="L251" s="40"/>
      <c r="M251" s="40"/>
      <c r="N251" s="40"/>
    </row>
    <row r="252" spans="1:14" x14ac:dyDescent="0.25">
      <c r="A252" s="2"/>
      <c r="B252" s="2"/>
      <c r="C252" s="2"/>
      <c r="D252" s="2"/>
      <c r="E252" s="40"/>
      <c r="F252" s="40"/>
      <c r="G252" s="40"/>
      <c r="H252" s="40"/>
      <c r="I252" s="40"/>
      <c r="J252" s="40"/>
      <c r="K252" s="40"/>
      <c r="L252" s="40"/>
      <c r="M252" s="40"/>
      <c r="N252" s="40"/>
    </row>
    <row r="253" spans="1:14" x14ac:dyDescent="0.25">
      <c r="A253" s="2"/>
      <c r="B253" s="2"/>
      <c r="C253" s="2"/>
      <c r="D253" s="2"/>
      <c r="E253" s="40"/>
      <c r="F253" s="40"/>
      <c r="G253" s="40"/>
      <c r="H253" s="40"/>
      <c r="I253" s="40"/>
      <c r="J253" s="40"/>
      <c r="K253" s="40"/>
      <c r="L253" s="40"/>
      <c r="M253" s="40"/>
      <c r="N253" s="40"/>
    </row>
    <row r="254" spans="1:14" x14ac:dyDescent="0.25">
      <c r="A254" s="2"/>
      <c r="B254" s="2"/>
      <c r="C254" s="2"/>
      <c r="D254" s="2"/>
      <c r="E254" s="40"/>
      <c r="F254" s="40"/>
      <c r="G254" s="40"/>
      <c r="H254" s="40"/>
      <c r="I254" s="40"/>
      <c r="J254" s="40"/>
      <c r="K254" s="40"/>
      <c r="L254" s="40"/>
      <c r="M254" s="40"/>
      <c r="N254" s="40"/>
    </row>
    <row r="255" spans="1:14" x14ac:dyDescent="0.25">
      <c r="A255" s="2"/>
      <c r="B255" s="2"/>
      <c r="C255" s="2"/>
      <c r="D255" s="2"/>
      <c r="E255" s="40"/>
      <c r="F255" s="40"/>
      <c r="G255" s="40"/>
      <c r="H255" s="40"/>
      <c r="I255" s="40"/>
      <c r="J255" s="40"/>
      <c r="K255" s="40"/>
      <c r="L255" s="40"/>
      <c r="M255" s="40"/>
      <c r="N255" s="40"/>
    </row>
    <row r="256" spans="1:14" x14ac:dyDescent="0.25">
      <c r="A256" s="2"/>
      <c r="B256" s="2"/>
      <c r="C256" s="2"/>
      <c r="D256" s="2"/>
      <c r="E256" s="40"/>
      <c r="F256" s="40"/>
      <c r="G256" s="40"/>
      <c r="H256" s="40"/>
      <c r="I256" s="40"/>
      <c r="J256" s="40"/>
      <c r="K256" s="40"/>
      <c r="L256" s="40"/>
      <c r="M256" s="40"/>
      <c r="N256" s="40"/>
    </row>
    <row r="257" spans="1:14" x14ac:dyDescent="0.25">
      <c r="A257" s="2"/>
      <c r="B257" s="2"/>
      <c r="C257" s="2"/>
      <c r="D257" s="2"/>
      <c r="E257" s="40"/>
      <c r="F257" s="40"/>
      <c r="G257" s="40"/>
      <c r="H257" s="40"/>
      <c r="I257" s="40"/>
      <c r="J257" s="40"/>
      <c r="K257" s="40"/>
      <c r="L257" s="40"/>
      <c r="M257" s="40"/>
      <c r="N257" s="40"/>
    </row>
    <row r="258" spans="1:14" x14ac:dyDescent="0.25">
      <c r="A258" s="2"/>
      <c r="B258" s="2"/>
      <c r="C258" s="2"/>
      <c r="D258" s="2"/>
      <c r="E258" s="40"/>
      <c r="F258" s="40"/>
      <c r="G258" s="40"/>
      <c r="H258" s="40"/>
      <c r="I258" s="40"/>
      <c r="J258" s="40"/>
      <c r="K258" s="40"/>
      <c r="L258" s="40"/>
      <c r="M258" s="40"/>
      <c r="N258" s="40"/>
    </row>
    <row r="259" spans="1:14" x14ac:dyDescent="0.25">
      <c r="A259" s="2"/>
      <c r="B259" s="2"/>
      <c r="C259" s="2"/>
      <c r="D259" s="2"/>
      <c r="E259" s="40"/>
      <c r="F259" s="40"/>
      <c r="G259" s="40"/>
      <c r="H259" s="40"/>
      <c r="I259" s="40"/>
      <c r="J259" s="40"/>
      <c r="K259" s="40"/>
      <c r="L259" s="40"/>
      <c r="M259" s="40"/>
      <c r="N259" s="40"/>
    </row>
    <row r="260" spans="1:14" x14ac:dyDescent="0.25">
      <c r="A260" s="2"/>
      <c r="B260" s="2"/>
      <c r="C260" s="2"/>
      <c r="D260" s="2"/>
      <c r="E260" s="40"/>
      <c r="F260" s="40"/>
      <c r="G260" s="40"/>
      <c r="H260" s="40"/>
      <c r="I260" s="40"/>
      <c r="J260" s="40"/>
      <c r="K260" s="40"/>
      <c r="L260" s="40"/>
      <c r="M260" s="40"/>
      <c r="N260" s="40"/>
    </row>
    <row r="261" spans="1:14" x14ac:dyDescent="0.25">
      <c r="A261" s="2"/>
      <c r="B261" s="2"/>
      <c r="C261" s="2"/>
      <c r="D261" s="2"/>
      <c r="E261" s="40"/>
      <c r="F261" s="40"/>
      <c r="G261" s="40"/>
      <c r="H261" s="40"/>
      <c r="I261" s="40"/>
      <c r="J261" s="40"/>
      <c r="K261" s="40"/>
      <c r="L261" s="40"/>
      <c r="M261" s="40"/>
      <c r="N261" s="40"/>
    </row>
    <row r="262" spans="1:14" x14ac:dyDescent="0.25">
      <c r="A262" s="2"/>
      <c r="B262" s="2"/>
      <c r="C262" s="2"/>
      <c r="D262" s="2"/>
      <c r="E262" s="40"/>
      <c r="F262" s="40"/>
      <c r="G262" s="40"/>
      <c r="H262" s="40"/>
      <c r="I262" s="40"/>
      <c r="J262" s="40"/>
      <c r="K262" s="40"/>
      <c r="L262" s="40"/>
      <c r="M262" s="40"/>
      <c r="N262" s="40"/>
    </row>
    <row r="263" spans="1:14" x14ac:dyDescent="0.25">
      <c r="A263" s="2"/>
      <c r="B263" s="2"/>
      <c r="C263" s="2"/>
      <c r="D263" s="2"/>
      <c r="E263" s="40"/>
      <c r="F263" s="40"/>
      <c r="G263" s="40"/>
      <c r="H263" s="40"/>
      <c r="I263" s="40"/>
      <c r="J263" s="40"/>
      <c r="K263" s="40"/>
      <c r="L263" s="40"/>
      <c r="M263" s="40"/>
      <c r="N263" s="40"/>
    </row>
    <row r="264" spans="1:14" x14ac:dyDescent="0.25">
      <c r="A264" s="2"/>
      <c r="B264" s="2"/>
      <c r="C264" s="2"/>
      <c r="D264" s="2"/>
      <c r="E264" s="40"/>
      <c r="F264" s="40"/>
      <c r="G264" s="40"/>
      <c r="H264" s="40"/>
      <c r="I264" s="40"/>
      <c r="J264" s="40"/>
      <c r="K264" s="40"/>
      <c r="L264" s="40"/>
      <c r="M264" s="40"/>
      <c r="N264" s="40"/>
    </row>
    <row r="265" spans="1:14" x14ac:dyDescent="0.25">
      <c r="A265" s="2"/>
      <c r="B265" s="2"/>
      <c r="C265" s="2"/>
      <c r="D265" s="2"/>
      <c r="E265" s="40"/>
      <c r="F265" s="40"/>
      <c r="G265" s="40"/>
      <c r="H265" s="40"/>
      <c r="I265" s="40"/>
      <c r="J265" s="40"/>
      <c r="K265" s="40"/>
      <c r="L265" s="40"/>
      <c r="M265" s="40"/>
      <c r="N265" s="40"/>
    </row>
    <row r="266" spans="1:14" x14ac:dyDescent="0.25">
      <c r="A266" s="2"/>
      <c r="B266" s="2"/>
      <c r="C266" s="2"/>
      <c r="D266" s="2"/>
      <c r="E266" s="40"/>
      <c r="F266" s="40"/>
      <c r="G266" s="40"/>
      <c r="H266" s="40"/>
      <c r="I266" s="40"/>
      <c r="J266" s="40"/>
      <c r="K266" s="40"/>
      <c r="L266" s="40"/>
      <c r="M266" s="40"/>
      <c r="N266" s="40"/>
    </row>
    <row r="267" spans="1:14" x14ac:dyDescent="0.25">
      <c r="A267" s="2"/>
      <c r="B267" s="2"/>
      <c r="C267" s="2"/>
      <c r="D267" s="2"/>
      <c r="E267" s="40"/>
      <c r="F267" s="40"/>
      <c r="G267" s="40"/>
      <c r="H267" s="40"/>
      <c r="I267" s="40"/>
      <c r="J267" s="40"/>
      <c r="K267" s="40"/>
      <c r="L267" s="40"/>
      <c r="M267" s="40"/>
      <c r="N267" s="40"/>
    </row>
    <row r="268" spans="1:14" x14ac:dyDescent="0.25">
      <c r="A268" s="2"/>
      <c r="B268" s="2"/>
      <c r="C268" s="2"/>
      <c r="D268" s="2"/>
      <c r="E268" s="40"/>
      <c r="F268" s="40"/>
      <c r="G268" s="40"/>
      <c r="H268" s="40"/>
      <c r="I268" s="40"/>
      <c r="J268" s="40"/>
      <c r="K268" s="40"/>
      <c r="L268" s="40"/>
      <c r="M268" s="40"/>
      <c r="N268" s="40"/>
    </row>
    <row r="269" spans="1:14" x14ac:dyDescent="0.25">
      <c r="A269" s="2"/>
      <c r="B269" s="2"/>
      <c r="C269" s="2"/>
      <c r="D269" s="2"/>
      <c r="E269" s="40"/>
      <c r="F269" s="40"/>
      <c r="G269" s="40"/>
      <c r="H269" s="40"/>
      <c r="I269" s="40"/>
      <c r="J269" s="40"/>
      <c r="K269" s="40"/>
      <c r="L269" s="40"/>
      <c r="M269" s="40"/>
      <c r="N269" s="40"/>
    </row>
    <row r="270" spans="1:14" x14ac:dyDescent="0.25">
      <c r="A270" s="2"/>
      <c r="B270" s="2"/>
      <c r="C270" s="2"/>
      <c r="D270" s="2"/>
      <c r="E270" s="40"/>
      <c r="F270" s="40"/>
      <c r="G270" s="40"/>
      <c r="H270" s="40"/>
      <c r="I270" s="40"/>
      <c r="J270" s="40"/>
      <c r="K270" s="40"/>
      <c r="L270" s="40"/>
      <c r="M270" s="40"/>
      <c r="N270" s="40"/>
    </row>
    <row r="271" spans="1:14" x14ac:dyDescent="0.25">
      <c r="A271" s="2"/>
      <c r="B271" s="2"/>
      <c r="C271" s="2"/>
      <c r="D271" s="2"/>
      <c r="E271" s="40"/>
      <c r="F271" s="40"/>
      <c r="G271" s="40"/>
      <c r="H271" s="40"/>
      <c r="I271" s="40"/>
      <c r="J271" s="40"/>
      <c r="K271" s="40"/>
      <c r="L271" s="40"/>
      <c r="M271" s="40"/>
      <c r="N271" s="40"/>
    </row>
    <row r="272" spans="1:14" x14ac:dyDescent="0.25">
      <c r="A272" s="2"/>
      <c r="B272" s="2"/>
      <c r="C272" s="2"/>
      <c r="D272" s="2"/>
      <c r="E272" s="40"/>
      <c r="F272" s="40"/>
      <c r="G272" s="40"/>
      <c r="H272" s="40"/>
      <c r="I272" s="40"/>
      <c r="J272" s="40"/>
      <c r="K272" s="40"/>
      <c r="L272" s="40"/>
      <c r="M272" s="40"/>
      <c r="N272" s="40"/>
    </row>
    <row r="273" spans="1:14" x14ac:dyDescent="0.25">
      <c r="A273" s="2"/>
      <c r="B273" s="2"/>
      <c r="C273" s="2"/>
      <c r="D273" s="2"/>
      <c r="E273" s="40"/>
      <c r="F273" s="40"/>
      <c r="G273" s="40"/>
      <c r="H273" s="40"/>
      <c r="I273" s="40"/>
      <c r="J273" s="40"/>
      <c r="K273" s="40"/>
      <c r="L273" s="40"/>
      <c r="M273" s="40"/>
      <c r="N273" s="40"/>
    </row>
    <row r="274" spans="1:14" x14ac:dyDescent="0.25">
      <c r="A274" s="2"/>
      <c r="B274" s="2"/>
      <c r="C274" s="2"/>
      <c r="D274" s="2"/>
      <c r="E274" s="40"/>
      <c r="F274" s="40"/>
      <c r="G274" s="40"/>
      <c r="H274" s="40"/>
      <c r="I274" s="40"/>
      <c r="J274" s="40"/>
      <c r="K274" s="40"/>
      <c r="L274" s="40"/>
      <c r="M274" s="40"/>
      <c r="N274" s="40"/>
    </row>
    <row r="275" spans="1:14" x14ac:dyDescent="0.25">
      <c r="A275" s="2"/>
      <c r="B275" s="2"/>
      <c r="C275" s="2"/>
      <c r="D275" s="2"/>
      <c r="E275" s="40"/>
      <c r="F275" s="40"/>
      <c r="G275" s="40"/>
      <c r="H275" s="40"/>
      <c r="I275" s="40"/>
      <c r="J275" s="40"/>
      <c r="K275" s="40"/>
      <c r="L275" s="40"/>
      <c r="M275" s="40"/>
      <c r="N275" s="40"/>
    </row>
    <row r="276" spans="1:14" x14ac:dyDescent="0.25">
      <c r="A276" s="2"/>
      <c r="B276" s="2"/>
      <c r="C276" s="2"/>
      <c r="D276" s="2"/>
      <c r="E276" s="40"/>
      <c r="F276" s="40"/>
      <c r="G276" s="40"/>
      <c r="H276" s="40"/>
      <c r="I276" s="40"/>
      <c r="J276" s="40"/>
      <c r="K276" s="40"/>
      <c r="L276" s="40"/>
      <c r="M276" s="40"/>
      <c r="N276" s="40"/>
    </row>
    <row r="277" spans="1:14" x14ac:dyDescent="0.25">
      <c r="A277" s="2"/>
      <c r="B277" s="2"/>
      <c r="C277" s="2"/>
      <c r="D277" s="2"/>
      <c r="E277" s="40"/>
      <c r="F277" s="40"/>
      <c r="G277" s="40"/>
      <c r="H277" s="40"/>
      <c r="I277" s="40"/>
      <c r="J277" s="40"/>
      <c r="K277" s="40"/>
      <c r="L277" s="40"/>
      <c r="M277" s="40"/>
      <c r="N277" s="40"/>
    </row>
    <row r="278" spans="1:14" x14ac:dyDescent="0.25">
      <c r="A278" s="2"/>
      <c r="B278" s="2"/>
      <c r="C278" s="2"/>
      <c r="D278" s="2"/>
      <c r="E278" s="40"/>
      <c r="F278" s="40"/>
      <c r="G278" s="40"/>
      <c r="H278" s="40"/>
      <c r="I278" s="40"/>
      <c r="J278" s="40"/>
      <c r="K278" s="40"/>
      <c r="L278" s="40"/>
      <c r="M278" s="40"/>
      <c r="N278" s="40"/>
    </row>
    <row r="279" spans="1:14" x14ac:dyDescent="0.25">
      <c r="A279" s="2"/>
      <c r="B279" s="2"/>
      <c r="C279" s="2"/>
      <c r="D279" s="2"/>
      <c r="E279" s="40"/>
      <c r="F279" s="40"/>
      <c r="G279" s="40"/>
      <c r="H279" s="40"/>
      <c r="I279" s="40"/>
      <c r="J279" s="40"/>
      <c r="K279" s="40"/>
      <c r="L279" s="40"/>
      <c r="M279" s="40"/>
      <c r="N279" s="40"/>
    </row>
    <row r="280" spans="1:14" x14ac:dyDescent="0.25">
      <c r="A280" s="2"/>
      <c r="B280" s="2"/>
      <c r="C280" s="2"/>
      <c r="D280" s="2"/>
      <c r="E280" s="40"/>
      <c r="F280" s="40"/>
      <c r="G280" s="40"/>
      <c r="H280" s="40"/>
      <c r="I280" s="40"/>
      <c r="J280" s="40"/>
      <c r="K280" s="40"/>
      <c r="L280" s="40"/>
      <c r="M280" s="40"/>
      <c r="N280" s="40"/>
    </row>
    <row r="281" spans="1:14" x14ac:dyDescent="0.25">
      <c r="A281" s="2"/>
      <c r="B281" s="2"/>
      <c r="C281" s="2"/>
      <c r="D281" s="2"/>
      <c r="E281" s="40"/>
      <c r="F281" s="40"/>
      <c r="G281" s="40"/>
      <c r="H281" s="40"/>
      <c r="I281" s="40"/>
      <c r="J281" s="40"/>
      <c r="K281" s="40"/>
      <c r="L281" s="40"/>
      <c r="M281" s="40"/>
      <c r="N281" s="40"/>
    </row>
    <row r="282" spans="1:14" x14ac:dyDescent="0.25">
      <c r="A282" s="2"/>
      <c r="B282" s="2"/>
      <c r="C282" s="2"/>
      <c r="D282" s="2"/>
      <c r="E282" s="40"/>
      <c r="F282" s="40"/>
      <c r="G282" s="40"/>
      <c r="H282" s="40"/>
      <c r="I282" s="40"/>
      <c r="J282" s="40"/>
      <c r="K282" s="40"/>
      <c r="L282" s="40"/>
      <c r="M282" s="40"/>
      <c r="N282" s="40"/>
    </row>
    <row r="283" spans="1:14" x14ac:dyDescent="0.25">
      <c r="A283" s="2"/>
      <c r="B283" s="2"/>
      <c r="C283" s="2"/>
      <c r="D283" s="2"/>
      <c r="E283" s="40"/>
      <c r="F283" s="40"/>
      <c r="G283" s="40"/>
      <c r="H283" s="40"/>
      <c r="I283" s="40"/>
      <c r="J283" s="40"/>
      <c r="K283" s="40"/>
      <c r="L283" s="40"/>
      <c r="M283" s="40"/>
      <c r="N283" s="40"/>
    </row>
    <row r="284" spans="1:14" x14ac:dyDescent="0.25">
      <c r="A284" s="2"/>
      <c r="B284" s="2"/>
      <c r="C284" s="2"/>
      <c r="D284" s="2"/>
      <c r="E284" s="40"/>
      <c r="F284" s="40"/>
      <c r="G284" s="40"/>
      <c r="H284" s="40"/>
      <c r="I284" s="40"/>
      <c r="J284" s="40"/>
      <c r="K284" s="40"/>
      <c r="L284" s="40"/>
      <c r="M284" s="40"/>
      <c r="N284" s="40"/>
    </row>
    <row r="285" spans="1:14" x14ac:dyDescent="0.25">
      <c r="A285" s="2"/>
      <c r="B285" s="2"/>
      <c r="C285" s="2"/>
      <c r="D285" s="2"/>
      <c r="E285" s="40"/>
      <c r="F285" s="40"/>
      <c r="G285" s="40"/>
      <c r="H285" s="40"/>
      <c r="I285" s="40"/>
      <c r="J285" s="40"/>
      <c r="K285" s="40"/>
      <c r="L285" s="40"/>
      <c r="M285" s="40"/>
      <c r="N285" s="40"/>
    </row>
    <row r="286" spans="1:14" x14ac:dyDescent="0.25">
      <c r="A286" s="2"/>
      <c r="B286" s="2"/>
      <c r="C286" s="2"/>
      <c r="D286" s="2"/>
      <c r="E286" s="40"/>
      <c r="F286" s="40"/>
      <c r="G286" s="40"/>
      <c r="H286" s="40"/>
      <c r="I286" s="40"/>
      <c r="J286" s="40"/>
      <c r="K286" s="40"/>
      <c r="L286" s="40"/>
      <c r="M286" s="40"/>
      <c r="N286" s="40"/>
    </row>
    <row r="287" spans="1:14" x14ac:dyDescent="0.25">
      <c r="A287" s="2"/>
      <c r="B287" s="2"/>
      <c r="C287" s="2"/>
      <c r="D287" s="2"/>
      <c r="E287" s="40"/>
      <c r="F287" s="40"/>
      <c r="G287" s="40"/>
      <c r="H287" s="40"/>
      <c r="I287" s="40"/>
      <c r="J287" s="40"/>
      <c r="K287" s="40"/>
      <c r="L287" s="40"/>
      <c r="M287" s="40"/>
      <c r="N287" s="40"/>
    </row>
    <row r="288" spans="1:14" x14ac:dyDescent="0.25">
      <c r="A288" s="2"/>
      <c r="B288" s="2"/>
      <c r="C288" s="2"/>
      <c r="D288" s="2"/>
      <c r="E288" s="40"/>
      <c r="F288" s="40"/>
      <c r="G288" s="40"/>
      <c r="H288" s="40"/>
      <c r="I288" s="40"/>
      <c r="J288" s="40"/>
      <c r="K288" s="40"/>
      <c r="L288" s="40"/>
      <c r="M288" s="40"/>
      <c r="N288" s="40"/>
    </row>
    <row r="289" spans="1:14" x14ac:dyDescent="0.25">
      <c r="A289" s="2"/>
      <c r="B289" s="2"/>
      <c r="C289" s="2"/>
      <c r="D289" s="2"/>
      <c r="E289" s="40"/>
      <c r="F289" s="40"/>
      <c r="G289" s="40"/>
      <c r="H289" s="40"/>
      <c r="I289" s="40"/>
      <c r="J289" s="40"/>
      <c r="K289" s="40"/>
      <c r="L289" s="40"/>
      <c r="M289" s="40"/>
      <c r="N289" s="40"/>
    </row>
    <row r="290" spans="1:14" x14ac:dyDescent="0.25">
      <c r="A290" s="2"/>
      <c r="B290" s="2"/>
      <c r="C290" s="2"/>
      <c r="D290" s="2"/>
      <c r="E290" s="40"/>
      <c r="F290" s="40"/>
      <c r="G290" s="40"/>
      <c r="H290" s="40"/>
      <c r="I290" s="40"/>
      <c r="J290" s="40"/>
      <c r="K290" s="40"/>
      <c r="L290" s="40"/>
      <c r="M290" s="40"/>
      <c r="N290" s="40"/>
    </row>
    <row r="291" spans="1:14" x14ac:dyDescent="0.25">
      <c r="A291" s="2"/>
      <c r="B291" s="2"/>
      <c r="C291" s="2"/>
      <c r="D291" s="2"/>
      <c r="E291" s="40"/>
      <c r="F291" s="40"/>
      <c r="G291" s="40"/>
      <c r="H291" s="40"/>
      <c r="I291" s="40"/>
      <c r="J291" s="40"/>
      <c r="K291" s="40"/>
      <c r="L291" s="40"/>
      <c r="M291" s="40"/>
      <c r="N291" s="40"/>
    </row>
    <row r="292" spans="1:14" x14ac:dyDescent="0.25">
      <c r="A292" s="2"/>
      <c r="B292" s="2"/>
      <c r="C292" s="2"/>
      <c r="D292" s="2"/>
      <c r="E292" s="40"/>
      <c r="F292" s="40"/>
      <c r="G292" s="40"/>
      <c r="H292" s="40"/>
      <c r="I292" s="40"/>
      <c r="J292" s="40"/>
      <c r="K292" s="40"/>
      <c r="L292" s="40"/>
      <c r="M292" s="40"/>
      <c r="N292" s="40"/>
    </row>
    <row r="293" spans="1:14" x14ac:dyDescent="0.25">
      <c r="A293" s="2"/>
      <c r="B293" s="2"/>
      <c r="C293" s="2"/>
      <c r="D293" s="2"/>
      <c r="E293" s="40"/>
      <c r="F293" s="40"/>
      <c r="G293" s="40"/>
      <c r="H293" s="40"/>
      <c r="I293" s="40"/>
      <c r="J293" s="40"/>
      <c r="K293" s="40"/>
      <c r="L293" s="40"/>
      <c r="M293" s="40"/>
      <c r="N293" s="40"/>
    </row>
    <row r="294" spans="1:14" x14ac:dyDescent="0.25">
      <c r="A294" s="2"/>
      <c r="B294" s="2"/>
      <c r="C294" s="2"/>
      <c r="D294" s="2"/>
      <c r="E294" s="40"/>
      <c r="F294" s="40"/>
      <c r="G294" s="40"/>
      <c r="H294" s="40"/>
      <c r="I294" s="40"/>
      <c r="J294" s="40"/>
      <c r="K294" s="40"/>
      <c r="L294" s="40"/>
      <c r="M294" s="40"/>
      <c r="N294" s="40"/>
    </row>
    <row r="295" spans="1:14" x14ac:dyDescent="0.25">
      <c r="A295" s="2"/>
      <c r="B295" s="2"/>
      <c r="C295" s="2"/>
      <c r="D295" s="2"/>
      <c r="E295" s="40"/>
      <c r="F295" s="40"/>
      <c r="G295" s="40"/>
      <c r="H295" s="40"/>
      <c r="I295" s="40"/>
      <c r="J295" s="40"/>
      <c r="K295" s="40"/>
      <c r="L295" s="40"/>
      <c r="M295" s="40"/>
      <c r="N295" s="40"/>
    </row>
    <row r="296" spans="1:14" x14ac:dyDescent="0.25">
      <c r="A296" s="2"/>
      <c r="B296" s="2"/>
      <c r="C296" s="2"/>
      <c r="D296" s="2"/>
      <c r="E296" s="40"/>
      <c r="F296" s="40"/>
      <c r="G296" s="40"/>
      <c r="H296" s="40"/>
      <c r="I296" s="40"/>
      <c r="J296" s="40"/>
      <c r="K296" s="40"/>
      <c r="L296" s="40"/>
      <c r="M296" s="40"/>
      <c r="N296" s="40"/>
    </row>
    <row r="297" spans="1:14" x14ac:dyDescent="0.25">
      <c r="A297" s="2"/>
      <c r="B297" s="2"/>
      <c r="C297" s="2"/>
      <c r="D297" s="2"/>
      <c r="E297" s="40"/>
      <c r="F297" s="40"/>
      <c r="G297" s="40"/>
      <c r="H297" s="40"/>
      <c r="I297" s="40"/>
      <c r="J297" s="40"/>
      <c r="K297" s="40"/>
      <c r="L297" s="40"/>
      <c r="M297" s="40"/>
      <c r="N297" s="40"/>
    </row>
    <row r="298" spans="1:14" x14ac:dyDescent="0.25">
      <c r="A298" s="2"/>
      <c r="B298" s="2"/>
      <c r="C298" s="2"/>
      <c r="D298" s="2"/>
      <c r="E298" s="40"/>
      <c r="F298" s="40"/>
      <c r="G298" s="40"/>
      <c r="H298" s="40"/>
      <c r="I298" s="40"/>
      <c r="J298" s="40"/>
      <c r="K298" s="40"/>
      <c r="L298" s="40"/>
      <c r="M298" s="40"/>
      <c r="N298" s="40"/>
    </row>
    <row r="299" spans="1:14" x14ac:dyDescent="0.25">
      <c r="A299" s="2"/>
      <c r="B299" s="2"/>
      <c r="C299" s="2"/>
      <c r="D299" s="2"/>
      <c r="E299" s="40"/>
      <c r="F299" s="40"/>
      <c r="G299" s="40"/>
      <c r="H299" s="40"/>
      <c r="I299" s="40"/>
      <c r="J299" s="40"/>
      <c r="K299" s="40"/>
      <c r="L299" s="40"/>
      <c r="M299" s="40"/>
      <c r="N299" s="40"/>
    </row>
    <row r="300" spans="1:14" x14ac:dyDescent="0.25">
      <c r="A300" s="2"/>
      <c r="B300" s="2"/>
      <c r="C300" s="2"/>
      <c r="D300" s="2"/>
      <c r="E300" s="40"/>
      <c r="F300" s="40"/>
      <c r="G300" s="40"/>
      <c r="H300" s="40"/>
      <c r="I300" s="40"/>
      <c r="J300" s="40"/>
      <c r="K300" s="40"/>
      <c r="L300" s="40"/>
      <c r="M300" s="40"/>
      <c r="N300" s="40"/>
    </row>
    <row r="301" spans="1:14" x14ac:dyDescent="0.25">
      <c r="A301" s="2"/>
      <c r="B301" s="2"/>
      <c r="C301" s="2"/>
      <c r="D301" s="2"/>
      <c r="E301" s="40"/>
      <c r="F301" s="40"/>
      <c r="G301" s="40"/>
      <c r="H301" s="40"/>
      <c r="I301" s="40"/>
      <c r="J301" s="40"/>
      <c r="K301" s="40"/>
      <c r="L301" s="40"/>
      <c r="M301" s="40"/>
      <c r="N301" s="40"/>
    </row>
    <row r="302" spans="1:14" x14ac:dyDescent="0.25">
      <c r="A302" s="2"/>
      <c r="B302" s="2"/>
      <c r="C302" s="2"/>
      <c r="D302" s="2"/>
      <c r="E302" s="40"/>
      <c r="F302" s="40"/>
      <c r="G302" s="40"/>
      <c r="H302" s="40"/>
      <c r="I302" s="40"/>
      <c r="J302" s="40"/>
      <c r="K302" s="40"/>
      <c r="L302" s="40"/>
      <c r="M302" s="40"/>
      <c r="N302" s="40"/>
    </row>
    <row r="303" spans="1:14" x14ac:dyDescent="0.25">
      <c r="A303" s="2"/>
      <c r="B303" s="2"/>
      <c r="C303" s="2"/>
      <c r="D303" s="2"/>
      <c r="E303" s="40"/>
      <c r="F303" s="40"/>
      <c r="G303" s="40"/>
      <c r="H303" s="40"/>
      <c r="I303" s="40"/>
      <c r="J303" s="40"/>
      <c r="K303" s="40"/>
      <c r="L303" s="40"/>
      <c r="M303" s="40"/>
      <c r="N303" s="40"/>
    </row>
    <row r="304" spans="1:14" x14ac:dyDescent="0.25">
      <c r="A304" s="2"/>
      <c r="B304" s="2"/>
      <c r="C304" s="2"/>
      <c r="D304" s="2"/>
      <c r="E304" s="40"/>
      <c r="F304" s="40"/>
      <c r="G304" s="40"/>
      <c r="H304" s="40"/>
      <c r="I304" s="40"/>
      <c r="J304" s="40"/>
      <c r="K304" s="40"/>
      <c r="L304" s="40"/>
      <c r="M304" s="40"/>
      <c r="N304" s="40"/>
    </row>
    <row r="305" spans="1:14" x14ac:dyDescent="0.25">
      <c r="A305" s="2"/>
      <c r="B305" s="2"/>
      <c r="C305" s="2"/>
      <c r="D305" s="2"/>
      <c r="E305" s="40"/>
      <c r="F305" s="40"/>
      <c r="G305" s="40"/>
      <c r="H305" s="40"/>
      <c r="I305" s="40"/>
      <c r="J305" s="40"/>
      <c r="K305" s="40"/>
      <c r="L305" s="40"/>
      <c r="M305" s="40"/>
      <c r="N305" s="40"/>
    </row>
    <row r="306" spans="1:14" x14ac:dyDescent="0.25">
      <c r="A306" s="2"/>
      <c r="B306" s="2"/>
      <c r="C306" s="2"/>
      <c r="D306" s="2"/>
      <c r="E306" s="40"/>
      <c r="F306" s="40"/>
      <c r="G306" s="40"/>
      <c r="H306" s="40"/>
      <c r="I306" s="40"/>
      <c r="J306" s="40"/>
      <c r="K306" s="40"/>
      <c r="L306" s="40"/>
      <c r="M306" s="40"/>
      <c r="N306" s="40"/>
    </row>
    <row r="307" spans="1:14" x14ac:dyDescent="0.25">
      <c r="A307" s="2"/>
      <c r="B307" s="2"/>
      <c r="C307" s="2"/>
      <c r="D307" s="2"/>
      <c r="E307" s="40"/>
      <c r="F307" s="40"/>
      <c r="G307" s="40"/>
      <c r="H307" s="40"/>
      <c r="I307" s="40"/>
      <c r="J307" s="40"/>
      <c r="K307" s="40"/>
      <c r="L307" s="40"/>
      <c r="M307" s="40"/>
      <c r="N307" s="40"/>
    </row>
    <row r="308" spans="1:14" x14ac:dyDescent="0.25">
      <c r="A308" s="2"/>
      <c r="B308" s="2"/>
      <c r="C308" s="2"/>
      <c r="D308" s="2"/>
      <c r="E308" s="40"/>
      <c r="F308" s="40"/>
      <c r="G308" s="40"/>
      <c r="H308" s="40"/>
      <c r="I308" s="40"/>
      <c r="J308" s="40"/>
      <c r="K308" s="40"/>
      <c r="L308" s="40"/>
      <c r="M308" s="40"/>
      <c r="N308" s="40"/>
    </row>
    <row r="309" spans="1:14" x14ac:dyDescent="0.25">
      <c r="A309" s="2"/>
      <c r="B309" s="2"/>
      <c r="C309" s="2"/>
      <c r="D309" s="2"/>
      <c r="E309" s="40"/>
      <c r="F309" s="40"/>
      <c r="G309" s="40"/>
      <c r="H309" s="40"/>
      <c r="I309" s="40"/>
      <c r="J309" s="40"/>
      <c r="K309" s="40"/>
      <c r="L309" s="40"/>
      <c r="M309" s="40"/>
      <c r="N309" s="40"/>
    </row>
    <row r="310" spans="1:14" x14ac:dyDescent="0.25">
      <c r="A310" s="2"/>
      <c r="B310" s="2"/>
      <c r="C310" s="2"/>
      <c r="D310" s="2"/>
      <c r="E310" s="40"/>
      <c r="F310" s="40"/>
      <c r="G310" s="40"/>
      <c r="H310" s="40"/>
      <c r="I310" s="40"/>
      <c r="J310" s="40"/>
      <c r="K310" s="40"/>
      <c r="L310" s="40"/>
      <c r="M310" s="40"/>
      <c r="N310" s="40"/>
    </row>
    <row r="311" spans="1:14" x14ac:dyDescent="0.25">
      <c r="A311" s="2"/>
      <c r="B311" s="2"/>
      <c r="C311" s="2"/>
      <c r="D311" s="2"/>
      <c r="E311" s="40"/>
      <c r="F311" s="40"/>
      <c r="G311" s="40"/>
      <c r="H311" s="40"/>
      <c r="I311" s="40"/>
      <c r="J311" s="40"/>
      <c r="K311" s="40"/>
      <c r="L311" s="40"/>
      <c r="M311" s="40"/>
      <c r="N311" s="40"/>
    </row>
    <row r="312" spans="1:14" x14ac:dyDescent="0.25">
      <c r="A312" s="2"/>
      <c r="B312" s="2"/>
      <c r="C312" s="2"/>
      <c r="D312" s="2"/>
      <c r="E312" s="40"/>
      <c r="F312" s="40"/>
      <c r="G312" s="40"/>
      <c r="H312" s="40"/>
      <c r="I312" s="40"/>
      <c r="J312" s="40"/>
      <c r="K312" s="40"/>
      <c r="L312" s="40"/>
      <c r="M312" s="40"/>
      <c r="N312" s="40"/>
    </row>
    <row r="313" spans="1:14" x14ac:dyDescent="0.25">
      <c r="A313" s="2"/>
      <c r="B313" s="2"/>
      <c r="C313" s="2"/>
      <c r="D313" s="2"/>
      <c r="E313" s="40"/>
      <c r="F313" s="40"/>
      <c r="G313" s="40"/>
      <c r="H313" s="40"/>
      <c r="I313" s="40"/>
      <c r="J313" s="40"/>
      <c r="K313" s="40"/>
      <c r="L313" s="40"/>
      <c r="M313" s="40"/>
      <c r="N313" s="40"/>
    </row>
    <row r="314" spans="1:14" x14ac:dyDescent="0.25">
      <c r="A314" s="2"/>
      <c r="B314" s="2"/>
      <c r="C314" s="2"/>
      <c r="D314" s="2"/>
      <c r="E314" s="40"/>
      <c r="F314" s="40"/>
      <c r="G314" s="40"/>
      <c r="H314" s="40"/>
      <c r="I314" s="40"/>
      <c r="J314" s="40"/>
      <c r="K314" s="40"/>
      <c r="L314" s="40"/>
      <c r="M314" s="40"/>
      <c r="N314" s="40"/>
    </row>
    <row r="315" spans="1:14" x14ac:dyDescent="0.25">
      <c r="A315" s="2"/>
      <c r="B315" s="2"/>
      <c r="C315" s="2"/>
      <c r="D315" s="2"/>
      <c r="E315" s="40"/>
      <c r="F315" s="40"/>
      <c r="G315" s="40"/>
      <c r="H315" s="40"/>
      <c r="I315" s="40"/>
      <c r="J315" s="40"/>
      <c r="K315" s="40"/>
      <c r="L315" s="40"/>
      <c r="M315" s="40"/>
      <c r="N315" s="40"/>
    </row>
    <row r="316" spans="1:14" x14ac:dyDescent="0.25">
      <c r="A316" s="2"/>
      <c r="B316" s="2"/>
      <c r="C316" s="2"/>
      <c r="D316" s="2"/>
      <c r="E316" s="40"/>
      <c r="F316" s="40"/>
      <c r="G316" s="40"/>
      <c r="H316" s="40"/>
      <c r="I316" s="40"/>
      <c r="J316" s="40"/>
      <c r="K316" s="40"/>
      <c r="L316" s="40"/>
      <c r="M316" s="40"/>
      <c r="N316" s="40"/>
    </row>
    <row r="317" spans="1:14" x14ac:dyDescent="0.25">
      <c r="A317" s="2"/>
      <c r="B317" s="2"/>
      <c r="C317" s="2"/>
      <c r="D317" s="2"/>
      <c r="E317" s="40"/>
      <c r="F317" s="40"/>
      <c r="G317" s="40"/>
      <c r="H317" s="40"/>
      <c r="I317" s="40"/>
      <c r="J317" s="40"/>
      <c r="K317" s="40"/>
      <c r="L317" s="40"/>
      <c r="M317" s="40"/>
      <c r="N317" s="40"/>
    </row>
    <row r="318" spans="1:14" x14ac:dyDescent="0.25">
      <c r="A318" s="2"/>
      <c r="B318" s="2"/>
      <c r="C318" s="2"/>
      <c r="D318" s="2"/>
      <c r="E318" s="40"/>
      <c r="F318" s="40"/>
      <c r="G318" s="40"/>
      <c r="H318" s="40"/>
      <c r="I318" s="40"/>
      <c r="J318" s="40"/>
      <c r="K318" s="40"/>
      <c r="L318" s="40"/>
      <c r="M318" s="40"/>
      <c r="N318" s="40"/>
    </row>
    <row r="319" spans="1:14" x14ac:dyDescent="0.25">
      <c r="A319" s="2"/>
      <c r="B319" s="2"/>
      <c r="C319" s="2"/>
      <c r="D319" s="2"/>
      <c r="E319" s="40"/>
      <c r="F319" s="40"/>
      <c r="G319" s="40"/>
      <c r="H319" s="40"/>
      <c r="I319" s="40"/>
      <c r="J319" s="40"/>
      <c r="K319" s="40"/>
      <c r="L319" s="40"/>
      <c r="M319" s="40"/>
      <c r="N319" s="40"/>
    </row>
    <row r="320" spans="1:14" x14ac:dyDescent="0.25">
      <c r="A320" s="2"/>
      <c r="B320" s="2"/>
      <c r="C320" s="2"/>
      <c r="D320" s="2"/>
      <c r="E320" s="40"/>
      <c r="F320" s="40"/>
      <c r="G320" s="40"/>
      <c r="H320" s="40"/>
      <c r="I320" s="40"/>
      <c r="J320" s="40"/>
      <c r="K320" s="40"/>
      <c r="L320" s="40"/>
      <c r="M320" s="40"/>
      <c r="N320" s="40"/>
    </row>
    <row r="321" spans="1:14" x14ac:dyDescent="0.25">
      <c r="A321" s="2"/>
      <c r="B321" s="2"/>
      <c r="C321" s="2"/>
      <c r="D321" s="2"/>
      <c r="E321" s="40"/>
      <c r="F321" s="40"/>
      <c r="G321" s="40"/>
      <c r="H321" s="40"/>
      <c r="I321" s="40"/>
      <c r="J321" s="40"/>
      <c r="K321" s="40"/>
      <c r="L321" s="40"/>
      <c r="M321" s="40"/>
      <c r="N321" s="40"/>
    </row>
    <row r="322" spans="1:14" x14ac:dyDescent="0.25">
      <c r="A322" s="2"/>
      <c r="B322" s="2"/>
      <c r="C322" s="2"/>
      <c r="D322" s="2"/>
      <c r="E322" s="40"/>
      <c r="F322" s="40"/>
      <c r="G322" s="40"/>
      <c r="H322" s="40"/>
      <c r="I322" s="40"/>
      <c r="J322" s="40"/>
      <c r="K322" s="40"/>
      <c r="L322" s="40"/>
      <c r="M322" s="40"/>
      <c r="N322" s="40"/>
    </row>
    <row r="323" spans="1:14" x14ac:dyDescent="0.25">
      <c r="A323" s="40"/>
      <c r="B323" s="40"/>
      <c r="C323" s="40"/>
      <c r="D323" s="40"/>
      <c r="E323" s="40"/>
      <c r="F323" s="40"/>
      <c r="G323" s="40"/>
      <c r="H323" s="40"/>
      <c r="I323" s="40"/>
      <c r="J323" s="40"/>
      <c r="K323" s="40"/>
      <c r="L323" s="40"/>
      <c r="M323" s="40"/>
      <c r="N323" s="40"/>
    </row>
    <row r="324" spans="1:14" x14ac:dyDescent="0.25">
      <c r="A324" s="40"/>
      <c r="B324" s="40"/>
      <c r="C324" s="40"/>
      <c r="D324" s="40"/>
      <c r="E324" s="40"/>
      <c r="F324" s="40"/>
      <c r="G324" s="40"/>
      <c r="H324" s="40"/>
      <c r="I324" s="40"/>
      <c r="J324" s="40"/>
      <c r="K324" s="40"/>
      <c r="L324" s="40"/>
      <c r="M324" s="40"/>
      <c r="N324" s="40"/>
    </row>
    <row r="325" spans="1:14" x14ac:dyDescent="0.25">
      <c r="A325" s="40"/>
      <c r="B325" s="40"/>
      <c r="C325" s="40"/>
      <c r="D325" s="40"/>
      <c r="E325" s="40"/>
      <c r="F325" s="40"/>
      <c r="G325" s="40"/>
      <c r="H325" s="40"/>
      <c r="I325" s="40"/>
      <c r="J325" s="40"/>
      <c r="K325" s="40"/>
      <c r="L325" s="40"/>
      <c r="M325" s="40"/>
      <c r="N325" s="40"/>
    </row>
  </sheetData>
  <mergeCells count="78">
    <mergeCell ref="A16:D16"/>
    <mergeCell ref="B10:C10"/>
    <mergeCell ref="B8:C8"/>
    <mergeCell ref="B9:C9"/>
    <mergeCell ref="A15:D15"/>
    <mergeCell ref="A13:D13"/>
    <mergeCell ref="B11:C11"/>
    <mergeCell ref="B12:C12"/>
    <mergeCell ref="A14:D14"/>
    <mergeCell ref="A106:D106"/>
    <mergeCell ref="A108:D108"/>
    <mergeCell ref="B25:C25"/>
    <mergeCell ref="A27:D27"/>
    <mergeCell ref="A34:B34"/>
    <mergeCell ref="A36:D36"/>
    <mergeCell ref="A37:D37"/>
    <mergeCell ref="A26:D26"/>
    <mergeCell ref="A28:D28"/>
    <mergeCell ref="A35:D35"/>
    <mergeCell ref="B74:C74"/>
    <mergeCell ref="B75:C75"/>
    <mergeCell ref="A76:C76"/>
    <mergeCell ref="A85:B85"/>
    <mergeCell ref="A98:B98"/>
    <mergeCell ref="A88:D88"/>
    <mergeCell ref="A1:D1"/>
    <mergeCell ref="A2:D2"/>
    <mergeCell ref="A3:D3"/>
    <mergeCell ref="A6:D6"/>
    <mergeCell ref="B7:C7"/>
    <mergeCell ref="A5:D5"/>
    <mergeCell ref="A4:B4"/>
    <mergeCell ref="C4:D4"/>
    <mergeCell ref="A123:D123"/>
    <mergeCell ref="A86:D86"/>
    <mergeCell ref="A39:D39"/>
    <mergeCell ref="A50:D50"/>
    <mergeCell ref="A69:D69"/>
    <mergeCell ref="A71:D71"/>
    <mergeCell ref="B72:C72"/>
    <mergeCell ref="A49:B49"/>
    <mergeCell ref="A51:D51"/>
    <mergeCell ref="A52:D52"/>
    <mergeCell ref="A66:B66"/>
    <mergeCell ref="A54:D54"/>
    <mergeCell ref="A67:D67"/>
    <mergeCell ref="A70:D70"/>
    <mergeCell ref="A68:D68"/>
    <mergeCell ref="A99:D99"/>
    <mergeCell ref="A90:D90"/>
    <mergeCell ref="A77:D77"/>
    <mergeCell ref="A38:D38"/>
    <mergeCell ref="A53:D53"/>
    <mergeCell ref="B73:C73"/>
    <mergeCell ref="A89:D89"/>
    <mergeCell ref="A132:C132"/>
    <mergeCell ref="B126:C126"/>
    <mergeCell ref="B127:C127"/>
    <mergeCell ref="B128:C128"/>
    <mergeCell ref="B129:C129"/>
    <mergeCell ref="A130:C130"/>
    <mergeCell ref="B131:C131"/>
    <mergeCell ref="B125:C125"/>
    <mergeCell ref="B100:C100"/>
    <mergeCell ref="B101:C101"/>
    <mergeCell ref="B102:C102"/>
    <mergeCell ref="B103:C103"/>
    <mergeCell ref="B104:C104"/>
    <mergeCell ref="B105:C105"/>
    <mergeCell ref="A107:D107"/>
    <mergeCell ref="A121:D121"/>
    <mergeCell ref="A122:D122"/>
    <mergeCell ref="A124:D124"/>
    <mergeCell ref="B109:D109"/>
    <mergeCell ref="A113:B113"/>
    <mergeCell ref="A118:B118"/>
    <mergeCell ref="A119:C119"/>
    <mergeCell ref="A120:D120"/>
  </mergeCells>
  <printOptions horizontalCentered="1"/>
  <pageMargins left="0.43307086614173229" right="0.43307086614173229" top="0.9055118110236221" bottom="0.70866141732283472" header="0.31496062992125984" footer="0.31496062992125984"/>
  <pageSetup paperSize="9" scale="83" fitToHeight="0" orientation="portrait" r:id="rId1"/>
  <headerFooter alignWithMargins="0"/>
  <rowBreaks count="2" manualBreakCount="2">
    <brk id="50" max="16383" man="1"/>
    <brk id="90" max="16383" man="1"/>
  </rowBreaks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25"/>
  <sheetViews>
    <sheetView topLeftCell="A37" zoomScaleNormal="100" zoomScaleSheetLayoutView="100" workbookViewId="0">
      <selection activeCell="A37" sqref="A1:XFD1048576"/>
    </sheetView>
  </sheetViews>
  <sheetFormatPr defaultColWidth="9.140625" defaultRowHeight="15" x14ac:dyDescent="0.25"/>
  <cols>
    <col min="1" max="1" width="4.42578125" style="364" customWidth="1"/>
    <col min="2" max="2" width="15.28515625" style="48" customWidth="1"/>
    <col min="3" max="3" width="56.5703125" style="48" customWidth="1"/>
    <col min="4" max="4" width="13" style="48" customWidth="1"/>
    <col min="5" max="5" width="26.85546875" style="48" customWidth="1"/>
    <col min="6" max="6" width="43.5703125" style="48" bestFit="1" customWidth="1"/>
    <col min="7" max="7" width="25.85546875" style="48" bestFit="1" customWidth="1"/>
    <col min="8" max="8" width="112.42578125" style="48" customWidth="1"/>
    <col min="9" max="9" width="9.140625" style="48"/>
    <col min="10" max="10" width="16.140625" style="48" bestFit="1" customWidth="1"/>
    <col min="11" max="16384" width="9.140625" style="48"/>
  </cols>
  <sheetData>
    <row r="1" spans="1:15" ht="15" customHeight="1" x14ac:dyDescent="0.25">
      <c r="B1" s="620" t="s">
        <v>586</v>
      </c>
      <c r="C1" s="620"/>
      <c r="D1" s="620"/>
      <c r="E1" s="620"/>
      <c r="F1" s="28"/>
      <c r="G1" s="40"/>
      <c r="H1" s="40"/>
      <c r="I1" s="40"/>
      <c r="J1" s="40"/>
      <c r="K1" s="40"/>
      <c r="L1" s="40"/>
      <c r="M1" s="40"/>
      <c r="N1" s="40"/>
      <c r="O1" s="40"/>
    </row>
    <row r="2" spans="1:15" ht="15" customHeight="1" x14ac:dyDescent="0.25">
      <c r="B2" s="649" t="s">
        <v>136</v>
      </c>
      <c r="C2" s="650"/>
      <c r="D2" s="650"/>
      <c r="E2" s="651"/>
      <c r="F2" s="40"/>
      <c r="G2" s="40"/>
      <c r="H2" s="40"/>
      <c r="I2" s="40"/>
      <c r="J2" s="40"/>
      <c r="K2" s="40"/>
      <c r="L2" s="40"/>
      <c r="M2" s="40"/>
      <c r="N2" s="40"/>
      <c r="O2" s="40"/>
    </row>
    <row r="3" spans="1:15" ht="21.75" customHeight="1" x14ac:dyDescent="0.25">
      <c r="B3" s="606" t="s">
        <v>493</v>
      </c>
      <c r="C3" s="607"/>
      <c r="D3" s="607"/>
      <c r="E3" s="608"/>
      <c r="F3" s="40"/>
      <c r="G3" s="40"/>
      <c r="H3" s="40"/>
      <c r="I3" s="40"/>
      <c r="J3" s="40"/>
      <c r="K3" s="40"/>
      <c r="L3" s="40"/>
      <c r="M3" s="40"/>
      <c r="N3" s="40"/>
      <c r="O3" s="40"/>
    </row>
    <row r="4" spans="1:15" x14ac:dyDescent="0.25">
      <c r="B4" s="652" t="s">
        <v>365</v>
      </c>
      <c r="C4" s="653"/>
      <c r="D4" s="653" t="s">
        <v>366</v>
      </c>
      <c r="E4" s="654"/>
      <c r="F4" s="40"/>
      <c r="G4" s="40"/>
      <c r="H4" s="40"/>
      <c r="I4" s="40"/>
      <c r="J4" s="40"/>
      <c r="K4" s="40"/>
      <c r="L4" s="40"/>
      <c r="M4" s="40"/>
      <c r="N4" s="40"/>
      <c r="O4" s="40"/>
    </row>
    <row r="5" spans="1:15" s="337" customFormat="1" x14ac:dyDescent="0.25">
      <c r="A5" s="364"/>
      <c r="B5" s="618" t="s">
        <v>316</v>
      </c>
      <c r="C5" s="590"/>
      <c r="D5" s="590"/>
      <c r="E5" s="619"/>
      <c r="F5" s="255"/>
      <c r="G5" s="255"/>
      <c r="H5" s="255"/>
      <c r="I5" s="255"/>
      <c r="J5" s="255"/>
      <c r="K5" s="255"/>
      <c r="L5" s="255"/>
      <c r="M5" s="255"/>
      <c r="N5" s="255"/>
      <c r="O5" s="255"/>
    </row>
    <row r="6" spans="1:15" s="254" customFormat="1" ht="15.75" x14ac:dyDescent="0.25">
      <c r="A6" s="364"/>
      <c r="B6" s="606" t="s">
        <v>317</v>
      </c>
      <c r="C6" s="607"/>
      <c r="D6" s="607"/>
      <c r="E6" s="608"/>
      <c r="F6" s="255"/>
      <c r="G6" s="255"/>
      <c r="H6" s="255"/>
      <c r="I6" s="255"/>
      <c r="J6" s="255"/>
      <c r="K6" s="255"/>
      <c r="L6" s="255"/>
      <c r="M6" s="255"/>
      <c r="N6" s="255"/>
      <c r="O6" s="255"/>
    </row>
    <row r="7" spans="1:15" s="254" customFormat="1" x14ac:dyDescent="0.25">
      <c r="A7" s="364"/>
      <c r="B7" s="522">
        <v>1</v>
      </c>
      <c r="C7" s="609" t="s">
        <v>318</v>
      </c>
      <c r="D7" s="609"/>
      <c r="E7" s="293" t="s">
        <v>327</v>
      </c>
      <c r="F7" s="255"/>
      <c r="G7" s="255"/>
      <c r="H7" s="255"/>
      <c r="I7" s="255"/>
      <c r="J7" s="255"/>
      <c r="K7" s="255"/>
      <c r="L7" s="255"/>
      <c r="M7" s="255"/>
      <c r="N7" s="255"/>
      <c r="O7" s="255"/>
    </row>
    <row r="8" spans="1:15" s="254" customFormat="1" x14ac:dyDescent="0.25">
      <c r="A8" s="364"/>
      <c r="B8" s="522">
        <v>2</v>
      </c>
      <c r="C8" s="609" t="s">
        <v>320</v>
      </c>
      <c r="D8" s="609"/>
      <c r="E8" s="269" t="s">
        <v>338</v>
      </c>
      <c r="F8" s="255"/>
      <c r="G8" s="255"/>
      <c r="H8" s="255"/>
      <c r="I8" s="255"/>
      <c r="J8" s="255"/>
      <c r="K8" s="255"/>
      <c r="L8" s="255"/>
      <c r="M8" s="255"/>
      <c r="N8" s="255"/>
      <c r="O8" s="255"/>
    </row>
    <row r="9" spans="1:15" s="254" customFormat="1" x14ac:dyDescent="0.25">
      <c r="A9" s="364"/>
      <c r="B9" s="522">
        <v>3</v>
      </c>
      <c r="C9" s="610" t="s">
        <v>18</v>
      </c>
      <c r="D9" s="610"/>
      <c r="E9" s="14">
        <v>0</v>
      </c>
      <c r="F9" s="255"/>
      <c r="G9" s="255"/>
      <c r="H9" s="255"/>
      <c r="I9" s="255"/>
      <c r="J9" s="255"/>
      <c r="K9" s="255"/>
      <c r="L9" s="255"/>
      <c r="M9" s="255"/>
      <c r="N9" s="255"/>
      <c r="O9" s="255"/>
    </row>
    <row r="10" spans="1:15" s="254" customFormat="1" x14ac:dyDescent="0.25">
      <c r="A10" s="364"/>
      <c r="B10" s="522">
        <v>4</v>
      </c>
      <c r="C10" s="610" t="s">
        <v>322</v>
      </c>
      <c r="D10" s="610"/>
      <c r="E10" s="269" t="s">
        <v>329</v>
      </c>
      <c r="F10" s="255"/>
      <c r="G10" s="255"/>
      <c r="H10" s="255"/>
      <c r="I10" s="255"/>
      <c r="J10" s="255"/>
      <c r="K10" s="255"/>
      <c r="L10" s="255"/>
      <c r="M10" s="255"/>
      <c r="N10" s="255"/>
      <c r="O10" s="255"/>
    </row>
    <row r="11" spans="1:15" s="254" customFormat="1" x14ac:dyDescent="0.25">
      <c r="A11" s="364"/>
      <c r="B11" s="522">
        <v>5</v>
      </c>
      <c r="C11" s="611" t="s">
        <v>323</v>
      </c>
      <c r="D11" s="611"/>
      <c r="E11" s="269" t="s">
        <v>393</v>
      </c>
      <c r="F11" s="255"/>
      <c r="G11" s="255"/>
      <c r="H11" s="255"/>
      <c r="I11" s="255"/>
      <c r="J11" s="255"/>
      <c r="K11" s="255"/>
      <c r="L11" s="255"/>
      <c r="M11" s="255"/>
      <c r="N11" s="255"/>
      <c r="O11" s="255"/>
    </row>
    <row r="12" spans="1:15" s="254" customFormat="1" x14ac:dyDescent="0.25">
      <c r="A12" s="364"/>
      <c r="B12" s="522">
        <v>6</v>
      </c>
      <c r="C12" s="566" t="s">
        <v>324</v>
      </c>
      <c r="D12" s="566"/>
      <c r="E12" s="294">
        <v>44927</v>
      </c>
      <c r="F12" s="255"/>
      <c r="G12" s="255"/>
      <c r="H12" s="255"/>
      <c r="I12" s="255"/>
      <c r="J12" s="255"/>
      <c r="K12" s="255"/>
      <c r="L12" s="255"/>
      <c r="M12" s="255"/>
      <c r="N12" s="255"/>
      <c r="O12" s="255"/>
    </row>
    <row r="13" spans="1:15" s="254" customFormat="1" x14ac:dyDescent="0.25">
      <c r="A13" s="364"/>
      <c r="B13" s="612"/>
      <c r="C13" s="613"/>
      <c r="D13" s="613"/>
      <c r="E13" s="614"/>
      <c r="F13" s="255"/>
      <c r="G13" s="255"/>
      <c r="H13" s="255"/>
      <c r="I13" s="255"/>
      <c r="J13" s="255"/>
      <c r="K13" s="255"/>
      <c r="L13" s="255"/>
      <c r="M13" s="255"/>
      <c r="N13" s="255"/>
      <c r="O13" s="255"/>
    </row>
    <row r="14" spans="1:15" s="254" customFormat="1" x14ac:dyDescent="0.25">
      <c r="A14" s="364"/>
      <c r="B14" s="556" t="s">
        <v>325</v>
      </c>
      <c r="C14" s="557"/>
      <c r="D14" s="557"/>
      <c r="E14" s="558"/>
      <c r="F14" s="255"/>
      <c r="G14" s="255"/>
      <c r="H14" s="255"/>
      <c r="I14" s="255"/>
      <c r="J14" s="255"/>
      <c r="K14" s="255"/>
      <c r="L14" s="255"/>
      <c r="M14" s="255"/>
      <c r="N14" s="255"/>
      <c r="O14" s="255"/>
    </row>
    <row r="15" spans="1:15" s="254" customFormat="1" x14ac:dyDescent="0.25">
      <c r="A15" s="364"/>
      <c r="B15" s="556" t="s">
        <v>326</v>
      </c>
      <c r="C15" s="557"/>
      <c r="D15" s="557"/>
      <c r="E15" s="558"/>
      <c r="F15" s="255"/>
      <c r="G15" s="255"/>
      <c r="H15" s="255"/>
      <c r="I15" s="255"/>
      <c r="J15" s="255"/>
      <c r="K15" s="255"/>
      <c r="L15" s="255"/>
      <c r="M15" s="255"/>
      <c r="N15" s="255"/>
      <c r="O15" s="255"/>
    </row>
    <row r="16" spans="1:15" s="254" customFormat="1" x14ac:dyDescent="0.25">
      <c r="A16" s="364"/>
      <c r="B16" s="615"/>
      <c r="C16" s="616"/>
      <c r="D16" s="616"/>
      <c r="E16" s="617"/>
      <c r="F16" s="255"/>
      <c r="G16" s="255"/>
      <c r="H16" s="255"/>
      <c r="I16" s="255"/>
      <c r="J16" s="255"/>
      <c r="K16" s="255"/>
      <c r="L16" s="255"/>
      <c r="M16" s="255"/>
      <c r="N16" s="255"/>
      <c r="O16" s="255"/>
    </row>
    <row r="17" spans="2:15" x14ac:dyDescent="0.25">
      <c r="B17" s="261" t="s">
        <v>31</v>
      </c>
      <c r="C17" s="521" t="s">
        <v>24</v>
      </c>
      <c r="D17" s="525" t="s">
        <v>4</v>
      </c>
      <c r="E17" s="263" t="s">
        <v>5</v>
      </c>
      <c r="F17" s="40"/>
      <c r="G17" s="41"/>
      <c r="H17" s="40"/>
      <c r="I17" s="40"/>
      <c r="J17" s="40"/>
      <c r="K17" s="40"/>
      <c r="L17" s="40"/>
      <c r="M17" s="40"/>
      <c r="N17" s="40"/>
      <c r="O17" s="40"/>
    </row>
    <row r="18" spans="2:15" x14ac:dyDescent="0.25">
      <c r="B18" s="522" t="s">
        <v>0</v>
      </c>
      <c r="C18" s="272" t="s">
        <v>40</v>
      </c>
      <c r="D18" s="523">
        <v>1</v>
      </c>
      <c r="E18" s="274">
        <f>E9</f>
        <v>0</v>
      </c>
      <c r="F18" s="40"/>
      <c r="G18" s="40"/>
      <c r="H18" s="40"/>
      <c r="I18" s="40"/>
      <c r="J18" s="40"/>
      <c r="K18" s="40"/>
      <c r="L18" s="40"/>
      <c r="M18" s="40"/>
      <c r="N18" s="40"/>
      <c r="O18" s="40"/>
    </row>
    <row r="19" spans="2:15" x14ac:dyDescent="0.25">
      <c r="B19" s="522" t="s">
        <v>1</v>
      </c>
      <c r="C19" s="272" t="s">
        <v>41</v>
      </c>
      <c r="D19" s="275">
        <v>0</v>
      </c>
      <c r="E19" s="274">
        <v>0</v>
      </c>
      <c r="F19" s="40"/>
      <c r="G19" s="40"/>
      <c r="H19" s="40"/>
      <c r="I19" s="40"/>
      <c r="J19" s="40"/>
      <c r="K19" s="40"/>
      <c r="L19" s="40"/>
      <c r="M19" s="40"/>
      <c r="N19" s="40"/>
      <c r="O19" s="40"/>
    </row>
    <row r="20" spans="2:15" x14ac:dyDescent="0.25">
      <c r="B20" s="522" t="s">
        <v>2</v>
      </c>
      <c r="C20" s="272" t="s">
        <v>42</v>
      </c>
      <c r="D20" s="275">
        <v>0</v>
      </c>
      <c r="E20" s="274">
        <v>0</v>
      </c>
      <c r="F20" s="40"/>
      <c r="G20" s="40"/>
      <c r="H20" s="40"/>
      <c r="I20" s="40"/>
      <c r="J20" s="40"/>
      <c r="K20" s="40"/>
      <c r="L20" s="40"/>
      <c r="M20" s="40"/>
      <c r="N20" s="40"/>
      <c r="O20" s="40"/>
    </row>
    <row r="21" spans="2:15" x14ac:dyDescent="0.25">
      <c r="B21" s="522" t="s">
        <v>3</v>
      </c>
      <c r="C21" s="282" t="s">
        <v>43</v>
      </c>
      <c r="D21" s="275">
        <v>0</v>
      </c>
      <c r="E21" s="274">
        <v>0</v>
      </c>
      <c r="F21" s="40"/>
      <c r="G21" s="41"/>
      <c r="H21" s="40"/>
      <c r="I21" s="40"/>
      <c r="J21" s="40"/>
      <c r="K21" s="40"/>
      <c r="L21" s="40"/>
      <c r="M21" s="40"/>
      <c r="N21" s="40"/>
      <c r="O21" s="40"/>
    </row>
    <row r="22" spans="2:15" x14ac:dyDescent="0.25">
      <c r="B22" s="522" t="s">
        <v>7</v>
      </c>
      <c r="C22" s="272" t="s">
        <v>21</v>
      </c>
      <c r="D22" s="275">
        <v>0</v>
      </c>
      <c r="E22" s="274">
        <v>0</v>
      </c>
      <c r="F22" s="40"/>
      <c r="G22" s="40"/>
      <c r="H22" s="40"/>
      <c r="I22" s="40"/>
      <c r="J22" s="40"/>
      <c r="K22" s="40"/>
      <c r="L22" s="40"/>
      <c r="M22" s="40"/>
      <c r="N22" s="40"/>
      <c r="O22" s="40"/>
    </row>
    <row r="23" spans="2:15" x14ac:dyDescent="0.25">
      <c r="B23" s="522" t="s">
        <v>8</v>
      </c>
      <c r="C23" s="272" t="s">
        <v>22</v>
      </c>
      <c r="D23" s="275">
        <v>0</v>
      </c>
      <c r="E23" s="274">
        <v>0</v>
      </c>
      <c r="F23" s="40"/>
      <c r="G23" s="40"/>
      <c r="H23" s="40"/>
      <c r="I23" s="40"/>
      <c r="J23" s="40"/>
      <c r="K23" s="40"/>
      <c r="L23" s="40"/>
      <c r="M23" s="40"/>
      <c r="N23" s="40"/>
      <c r="O23" s="40"/>
    </row>
    <row r="24" spans="2:15" x14ac:dyDescent="0.25">
      <c r="B24" s="522" t="s">
        <v>19</v>
      </c>
      <c r="C24" s="272" t="s">
        <v>23</v>
      </c>
      <c r="D24" s="275">
        <v>0</v>
      </c>
      <c r="E24" s="274">
        <v>0</v>
      </c>
      <c r="F24" s="40"/>
      <c r="G24" s="40"/>
      <c r="H24" s="40"/>
      <c r="I24" s="40"/>
      <c r="J24" s="40"/>
      <c r="K24" s="40"/>
      <c r="L24" s="40"/>
      <c r="M24" s="40"/>
      <c r="N24" s="40"/>
      <c r="O24" s="40"/>
    </row>
    <row r="25" spans="2:15" x14ac:dyDescent="0.25">
      <c r="B25" s="85"/>
      <c r="C25" s="605" t="s">
        <v>6</v>
      </c>
      <c r="D25" s="605"/>
      <c r="E25" s="82">
        <f>SUM(E18:E24)</f>
        <v>0</v>
      </c>
      <c r="F25" s="40"/>
      <c r="G25" s="40"/>
      <c r="H25" s="40"/>
      <c r="I25" s="40"/>
      <c r="J25" s="40"/>
      <c r="K25" s="40"/>
      <c r="L25" s="40"/>
      <c r="M25" s="40"/>
      <c r="N25" s="40"/>
      <c r="O25" s="40"/>
    </row>
    <row r="26" spans="2:15" x14ac:dyDescent="0.25">
      <c r="B26" s="628"/>
      <c r="C26" s="629"/>
      <c r="D26" s="629"/>
      <c r="E26" s="630"/>
      <c r="F26" s="40"/>
      <c r="G26" s="40"/>
      <c r="H26" s="40"/>
      <c r="I26" s="40"/>
      <c r="J26" s="40"/>
      <c r="K26" s="40"/>
      <c r="L26" s="40"/>
      <c r="M26" s="40"/>
      <c r="N26" s="40"/>
      <c r="O26" s="40"/>
    </row>
    <row r="27" spans="2:15" ht="30.75" customHeight="1" x14ac:dyDescent="0.25">
      <c r="B27" s="556" t="s">
        <v>116</v>
      </c>
      <c r="C27" s="595"/>
      <c r="D27" s="595"/>
      <c r="E27" s="596"/>
      <c r="F27" s="40"/>
      <c r="G27" s="40"/>
      <c r="H27" s="40"/>
      <c r="I27" s="40"/>
      <c r="J27" s="40"/>
      <c r="K27" s="40"/>
      <c r="L27" s="40"/>
      <c r="M27" s="40"/>
      <c r="N27" s="40"/>
      <c r="O27" s="40"/>
    </row>
    <row r="28" spans="2:15" x14ac:dyDescent="0.25">
      <c r="B28" s="628"/>
      <c r="C28" s="629"/>
      <c r="D28" s="629"/>
      <c r="E28" s="630"/>
      <c r="F28" s="40"/>
      <c r="G28" s="40"/>
      <c r="H28" s="40"/>
      <c r="I28" s="40"/>
      <c r="J28" s="40"/>
      <c r="K28" s="40"/>
      <c r="L28" s="40"/>
      <c r="M28" s="40"/>
      <c r="N28" s="40"/>
      <c r="O28" s="40"/>
    </row>
    <row r="29" spans="2:15" x14ac:dyDescent="0.25">
      <c r="B29" s="261" t="s">
        <v>32</v>
      </c>
      <c r="C29" s="258" t="s">
        <v>59</v>
      </c>
      <c r="D29" s="257"/>
      <c r="E29" s="270"/>
      <c r="F29" s="40"/>
      <c r="G29" s="40"/>
      <c r="H29" s="40"/>
      <c r="I29" s="40"/>
      <c r="J29" s="40"/>
      <c r="K29" s="40"/>
      <c r="L29" s="40"/>
      <c r="M29" s="40"/>
      <c r="N29" s="40"/>
      <c r="O29" s="40"/>
    </row>
    <row r="30" spans="2:15" x14ac:dyDescent="0.25">
      <c r="B30" s="261" t="s">
        <v>60</v>
      </c>
      <c r="C30" s="369" t="s">
        <v>368</v>
      </c>
      <c r="D30" s="525" t="s">
        <v>4</v>
      </c>
      <c r="E30" s="263" t="s">
        <v>16</v>
      </c>
      <c r="F30" s="40"/>
      <c r="G30" s="40"/>
      <c r="H30" s="40"/>
      <c r="I30" s="40"/>
      <c r="J30" s="40"/>
      <c r="K30" s="40"/>
      <c r="L30" s="40"/>
      <c r="M30" s="40"/>
      <c r="N30" s="40"/>
      <c r="O30" s="40"/>
    </row>
    <row r="31" spans="2:15" x14ac:dyDescent="0.25">
      <c r="B31" s="280" t="s">
        <v>0</v>
      </c>
      <c r="C31" s="278" t="s">
        <v>39</v>
      </c>
      <c r="D31" s="285">
        <v>8.3299999999999999E-2</v>
      </c>
      <c r="E31" s="279">
        <f>$E$25*D31</f>
        <v>0</v>
      </c>
      <c r="F31" s="40"/>
      <c r="G31" s="40"/>
      <c r="H31" s="40"/>
      <c r="I31" s="40"/>
      <c r="J31" s="40"/>
      <c r="K31" s="40"/>
      <c r="L31" s="40"/>
      <c r="M31" s="40"/>
      <c r="N31" s="40"/>
      <c r="O31" s="40"/>
    </row>
    <row r="32" spans="2:15" x14ac:dyDescent="0.25">
      <c r="B32" s="280" t="s">
        <v>1</v>
      </c>
      <c r="C32" s="278" t="s">
        <v>84</v>
      </c>
      <c r="D32" s="285">
        <v>8.3299999999999999E-2</v>
      </c>
      <c r="E32" s="279">
        <f t="shared" ref="E32:E33" si="0">$E$25*D32</f>
        <v>0</v>
      </c>
      <c r="F32" s="40"/>
      <c r="G32" s="40"/>
      <c r="H32" s="40"/>
      <c r="I32" s="40"/>
      <c r="J32" s="40"/>
      <c r="K32" s="40"/>
      <c r="L32" s="40"/>
      <c r="M32" s="40"/>
      <c r="N32" s="40"/>
      <c r="O32" s="40"/>
    </row>
    <row r="33" spans="2:15" x14ac:dyDescent="0.25">
      <c r="B33" s="280" t="s">
        <v>2</v>
      </c>
      <c r="C33" s="278" t="s">
        <v>85</v>
      </c>
      <c r="D33" s="345">
        <v>2.7799999999999998E-2</v>
      </c>
      <c r="E33" s="279">
        <f t="shared" si="0"/>
        <v>0</v>
      </c>
      <c r="F33" s="40"/>
      <c r="G33" s="40"/>
      <c r="H33" s="40"/>
      <c r="I33" s="40"/>
      <c r="J33" s="40"/>
      <c r="K33" s="40"/>
      <c r="L33" s="40"/>
      <c r="M33" s="40"/>
      <c r="N33" s="40"/>
      <c r="O33" s="40"/>
    </row>
    <row r="34" spans="2:15" x14ac:dyDescent="0.25">
      <c r="B34" s="585" t="s">
        <v>29</v>
      </c>
      <c r="C34" s="586"/>
      <c r="D34" s="86">
        <f>SUM(D31:D33)</f>
        <v>0.19439999999999999</v>
      </c>
      <c r="E34" s="84">
        <f>SUM(E31:E33)</f>
        <v>0</v>
      </c>
      <c r="F34" s="40"/>
      <c r="G34" s="40"/>
      <c r="H34" s="40"/>
      <c r="I34" s="40"/>
      <c r="J34" s="40"/>
      <c r="K34" s="40"/>
      <c r="L34" s="40"/>
      <c r="M34" s="40"/>
      <c r="N34" s="40"/>
      <c r="O34" s="40"/>
    </row>
    <row r="35" spans="2:15" x14ac:dyDescent="0.25">
      <c r="B35" s="567"/>
      <c r="C35" s="568"/>
      <c r="D35" s="568"/>
      <c r="E35" s="627"/>
      <c r="F35" s="40"/>
      <c r="G35" s="40"/>
      <c r="H35" s="40"/>
      <c r="I35" s="40"/>
      <c r="J35" s="40"/>
      <c r="K35" s="40"/>
      <c r="L35" s="40"/>
      <c r="M35" s="40"/>
      <c r="N35" s="40"/>
      <c r="O35" s="40"/>
    </row>
    <row r="36" spans="2:15" ht="27.75" customHeight="1" x14ac:dyDescent="0.25">
      <c r="B36" s="556" t="s">
        <v>86</v>
      </c>
      <c r="C36" s="557"/>
      <c r="D36" s="557"/>
      <c r="E36" s="558"/>
      <c r="F36" s="40"/>
      <c r="G36" s="40"/>
      <c r="H36" s="40"/>
      <c r="I36" s="40"/>
      <c r="J36" s="40"/>
      <c r="K36" s="40"/>
      <c r="L36" s="40"/>
      <c r="M36" s="40"/>
      <c r="N36" s="40"/>
      <c r="O36" s="40"/>
    </row>
    <row r="37" spans="2:15" ht="30" customHeight="1" x14ac:dyDescent="0.25">
      <c r="B37" s="556" t="s">
        <v>117</v>
      </c>
      <c r="C37" s="557"/>
      <c r="D37" s="557"/>
      <c r="E37" s="558"/>
      <c r="F37" s="40"/>
      <c r="G37" s="40"/>
      <c r="H37" s="40"/>
      <c r="I37" s="40"/>
      <c r="J37" s="40"/>
      <c r="K37" s="40"/>
      <c r="L37" s="40"/>
      <c r="M37" s="40"/>
      <c r="N37" s="40"/>
      <c r="O37" s="40"/>
    </row>
    <row r="38" spans="2:15" s="364" customFormat="1" ht="45.75" customHeight="1" x14ac:dyDescent="0.25">
      <c r="B38" s="597" t="s">
        <v>585</v>
      </c>
      <c r="C38" s="598"/>
      <c r="D38" s="598"/>
      <c r="E38" s="599"/>
      <c r="F38" s="365"/>
      <c r="G38" s="365"/>
      <c r="H38" s="365"/>
      <c r="I38" s="365"/>
      <c r="J38" s="365"/>
      <c r="K38" s="365"/>
      <c r="L38" s="365"/>
      <c r="M38" s="365"/>
      <c r="N38" s="365"/>
      <c r="O38" s="365"/>
    </row>
    <row r="39" spans="2:15" x14ac:dyDescent="0.25">
      <c r="B39" s="628"/>
      <c r="C39" s="629"/>
      <c r="D39" s="629"/>
      <c r="E39" s="630"/>
      <c r="F39" s="40"/>
      <c r="G39" s="40"/>
      <c r="H39" s="40"/>
      <c r="I39" s="40"/>
      <c r="J39" s="40"/>
      <c r="K39" s="40"/>
      <c r="L39" s="40"/>
      <c r="M39" s="40"/>
      <c r="N39" s="40"/>
      <c r="O39" s="40"/>
    </row>
    <row r="40" spans="2:15" x14ac:dyDescent="0.25">
      <c r="B40" s="261" t="s">
        <v>61</v>
      </c>
      <c r="C40" s="257" t="s">
        <v>112</v>
      </c>
      <c r="D40" s="525" t="s">
        <v>4</v>
      </c>
      <c r="E40" s="263" t="s">
        <v>16</v>
      </c>
      <c r="F40" s="40"/>
      <c r="G40" s="40"/>
      <c r="H40" s="40"/>
      <c r="I40" s="40"/>
      <c r="J40" s="40"/>
      <c r="K40" s="40"/>
      <c r="L40" s="40"/>
      <c r="M40" s="40"/>
      <c r="N40" s="40"/>
      <c r="O40" s="40"/>
    </row>
    <row r="41" spans="2:15" x14ac:dyDescent="0.25">
      <c r="B41" s="276" t="s">
        <v>0</v>
      </c>
      <c r="C41" s="366" t="s">
        <v>10</v>
      </c>
      <c r="D41" s="283">
        <v>0.2</v>
      </c>
      <c r="E41" s="279">
        <f>D41*$E$25</f>
        <v>0</v>
      </c>
      <c r="F41" s="40"/>
      <c r="G41" s="40"/>
      <c r="H41" s="40"/>
      <c r="I41" s="40"/>
      <c r="J41" s="40"/>
      <c r="K41" s="40"/>
      <c r="L41" s="40"/>
      <c r="M41" s="40"/>
      <c r="N41" s="40"/>
      <c r="O41" s="40"/>
    </row>
    <row r="42" spans="2:15" x14ac:dyDescent="0.25">
      <c r="B42" s="276" t="s">
        <v>1</v>
      </c>
      <c r="C42" s="366" t="s">
        <v>20</v>
      </c>
      <c r="D42" s="283">
        <v>2.5000000000000001E-2</v>
      </c>
      <c r="E42" s="279">
        <f t="shared" ref="E42:E48" si="1">D42*$E$25</f>
        <v>0</v>
      </c>
      <c r="F42" s="40"/>
      <c r="G42" s="40"/>
      <c r="H42" s="40"/>
      <c r="I42" s="40"/>
      <c r="J42" s="40"/>
      <c r="K42" s="40"/>
      <c r="L42" s="40"/>
      <c r="M42" s="40"/>
      <c r="N42" s="40"/>
      <c r="O42" s="40"/>
    </row>
    <row r="43" spans="2:15" x14ac:dyDescent="0.25">
      <c r="B43" s="276" t="s">
        <v>2</v>
      </c>
      <c r="C43" s="366" t="s">
        <v>62</v>
      </c>
      <c r="D43" s="283">
        <v>0.03</v>
      </c>
      <c r="E43" s="279">
        <f t="shared" si="1"/>
        <v>0</v>
      </c>
      <c r="F43" s="40"/>
      <c r="G43" s="40"/>
      <c r="H43" s="40"/>
      <c r="I43" s="40"/>
      <c r="J43" s="40"/>
      <c r="K43" s="40"/>
      <c r="L43" s="40"/>
      <c r="M43" s="40"/>
      <c r="N43" s="40"/>
      <c r="O43" s="40"/>
    </row>
    <row r="44" spans="2:15" x14ac:dyDescent="0.25">
      <c r="B44" s="276" t="s">
        <v>3</v>
      </c>
      <c r="C44" s="366" t="s">
        <v>11</v>
      </c>
      <c r="D44" s="283">
        <v>1.4999999999999999E-2</v>
      </c>
      <c r="E44" s="279">
        <f t="shared" si="1"/>
        <v>0</v>
      </c>
      <c r="F44" s="40"/>
      <c r="G44" s="40"/>
      <c r="H44" s="40"/>
      <c r="I44" s="40"/>
      <c r="J44" s="40"/>
      <c r="K44" s="40"/>
      <c r="L44" s="40"/>
      <c r="M44" s="40"/>
      <c r="N44" s="40"/>
      <c r="O44" s="40"/>
    </row>
    <row r="45" spans="2:15" x14ac:dyDescent="0.25">
      <c r="B45" s="276" t="s">
        <v>7</v>
      </c>
      <c r="C45" s="366" t="s">
        <v>12</v>
      </c>
      <c r="D45" s="283">
        <v>0.01</v>
      </c>
      <c r="E45" s="279">
        <f t="shared" si="1"/>
        <v>0</v>
      </c>
      <c r="F45" s="40"/>
      <c r="G45" s="40"/>
      <c r="H45" s="40"/>
      <c r="I45" s="40"/>
      <c r="J45" s="40"/>
      <c r="K45" s="40"/>
      <c r="L45" s="40"/>
      <c r="M45" s="40"/>
      <c r="N45" s="40"/>
      <c r="O45" s="40"/>
    </row>
    <row r="46" spans="2:15" x14ac:dyDescent="0.25">
      <c r="B46" s="276" t="s">
        <v>8</v>
      </c>
      <c r="C46" s="366" t="s">
        <v>15</v>
      </c>
      <c r="D46" s="283">
        <v>6.0000000000000001E-3</v>
      </c>
      <c r="E46" s="279">
        <f t="shared" si="1"/>
        <v>0</v>
      </c>
      <c r="F46" s="40"/>
      <c r="G46" s="40"/>
      <c r="H46" s="40"/>
      <c r="I46" s="40"/>
      <c r="J46" s="40"/>
      <c r="K46" s="40"/>
      <c r="L46" s="40"/>
      <c r="M46" s="40"/>
      <c r="N46" s="40"/>
      <c r="O46" s="40"/>
    </row>
    <row r="47" spans="2:15" x14ac:dyDescent="0.25">
      <c r="B47" s="276" t="s">
        <v>19</v>
      </c>
      <c r="C47" s="366" t="s">
        <v>13</v>
      </c>
      <c r="D47" s="283">
        <v>2E-3</v>
      </c>
      <c r="E47" s="279">
        <f t="shared" si="1"/>
        <v>0</v>
      </c>
      <c r="F47" s="40"/>
      <c r="G47" s="40"/>
      <c r="H47" s="40"/>
      <c r="I47" s="40"/>
      <c r="J47" s="40"/>
      <c r="K47" s="40"/>
      <c r="L47" s="40"/>
      <c r="M47" s="40"/>
      <c r="N47" s="40"/>
      <c r="O47" s="40"/>
    </row>
    <row r="48" spans="2:15" x14ac:dyDescent="0.25">
      <c r="B48" s="276" t="s">
        <v>9</v>
      </c>
      <c r="C48" s="366" t="s">
        <v>14</v>
      </c>
      <c r="D48" s="283">
        <v>0.08</v>
      </c>
      <c r="E48" s="279">
        <f t="shared" si="1"/>
        <v>0</v>
      </c>
      <c r="F48" s="2"/>
      <c r="G48" s="5"/>
      <c r="H48" s="40"/>
      <c r="I48" s="40"/>
      <c r="J48" s="40"/>
      <c r="K48" s="40"/>
      <c r="L48" s="40"/>
      <c r="M48" s="40"/>
      <c r="N48" s="40"/>
      <c r="O48" s="40"/>
    </row>
    <row r="49" spans="1:15" ht="15.75" thickBot="1" x14ac:dyDescent="0.3">
      <c r="B49" s="641" t="s">
        <v>27</v>
      </c>
      <c r="C49" s="642"/>
      <c r="D49" s="545">
        <f>SUM(D41:D48)</f>
        <v>0.36800000000000005</v>
      </c>
      <c r="E49" s="546">
        <f>SUM(E41:E48)</f>
        <v>0</v>
      </c>
      <c r="F49" s="2"/>
      <c r="G49" s="41"/>
      <c r="H49" s="40"/>
      <c r="I49" s="40"/>
      <c r="J49" s="40"/>
      <c r="K49" s="40"/>
      <c r="L49" s="40"/>
      <c r="M49" s="40"/>
      <c r="N49" s="40"/>
      <c r="O49" s="40"/>
    </row>
    <row r="50" spans="1:15" ht="15.75" thickBot="1" x14ac:dyDescent="0.3">
      <c r="B50" s="646"/>
      <c r="C50" s="647"/>
      <c r="D50" s="647"/>
      <c r="E50" s="648"/>
      <c r="F50" s="2"/>
      <c r="G50" s="41"/>
      <c r="H50" s="40"/>
      <c r="I50" s="40"/>
      <c r="J50" s="40"/>
      <c r="K50" s="40"/>
      <c r="L50" s="40"/>
      <c r="M50" s="40"/>
      <c r="N50" s="40"/>
      <c r="O50" s="40"/>
    </row>
    <row r="51" spans="1:15" ht="30.75" customHeight="1" x14ac:dyDescent="0.25">
      <c r="B51" s="643" t="s">
        <v>87</v>
      </c>
      <c r="C51" s="644"/>
      <c r="D51" s="644"/>
      <c r="E51" s="645"/>
      <c r="F51" s="2"/>
      <c r="G51" s="41"/>
      <c r="H51" s="40"/>
      <c r="I51" s="40"/>
      <c r="J51" s="40"/>
      <c r="K51" s="40"/>
      <c r="L51" s="40"/>
      <c r="M51" s="40"/>
      <c r="N51" s="40"/>
      <c r="O51" s="40"/>
    </row>
    <row r="52" spans="1:15" ht="30.75" customHeight="1" x14ac:dyDescent="0.25">
      <c r="B52" s="556" t="s">
        <v>118</v>
      </c>
      <c r="C52" s="557"/>
      <c r="D52" s="557"/>
      <c r="E52" s="558"/>
      <c r="F52" s="2"/>
      <c r="G52" s="41"/>
      <c r="H52" s="40"/>
      <c r="I52" s="40"/>
      <c r="J52" s="40"/>
      <c r="K52" s="40"/>
      <c r="L52" s="40"/>
      <c r="M52" s="40"/>
      <c r="N52" s="40"/>
      <c r="O52" s="40"/>
    </row>
    <row r="53" spans="1:15" ht="15" customHeight="1" x14ac:dyDescent="0.25">
      <c r="B53" s="587" t="s">
        <v>369</v>
      </c>
      <c r="C53" s="588"/>
      <c r="D53" s="588"/>
      <c r="E53" s="589"/>
      <c r="F53" s="2"/>
      <c r="G53" s="41"/>
      <c r="H53" s="40"/>
      <c r="I53" s="40"/>
      <c r="J53" s="40"/>
      <c r="K53" s="40"/>
      <c r="L53" s="40"/>
      <c r="M53" s="40"/>
      <c r="N53" s="40"/>
      <c r="O53" s="40"/>
    </row>
    <row r="54" spans="1:15" x14ac:dyDescent="0.25">
      <c r="B54" s="628"/>
      <c r="C54" s="629"/>
      <c r="D54" s="629"/>
      <c r="E54" s="630"/>
      <c r="F54" s="2"/>
      <c r="G54" s="41"/>
      <c r="H54" s="40"/>
      <c r="I54" s="40"/>
      <c r="J54" s="40"/>
      <c r="K54" s="40"/>
      <c r="L54" s="40"/>
      <c r="M54" s="40"/>
      <c r="N54" s="40"/>
      <c r="O54" s="40"/>
    </row>
    <row r="55" spans="1:15" x14ac:dyDescent="0.25">
      <c r="B55" s="261" t="s">
        <v>63</v>
      </c>
      <c r="C55" s="521" t="s">
        <v>25</v>
      </c>
      <c r="D55" s="521"/>
      <c r="E55" s="263" t="s">
        <v>5</v>
      </c>
      <c r="F55" s="2"/>
      <c r="G55" s="41"/>
      <c r="H55" s="40"/>
      <c r="I55" s="40"/>
      <c r="J55" s="40"/>
      <c r="K55" s="40"/>
      <c r="L55" s="40"/>
      <c r="M55" s="40"/>
      <c r="N55" s="40"/>
      <c r="O55" s="40"/>
    </row>
    <row r="56" spans="1:15" ht="14.45" customHeight="1" x14ac:dyDescent="0.25">
      <c r="B56" s="276" t="s">
        <v>0</v>
      </c>
      <c r="C56" s="286" t="s">
        <v>46</v>
      </c>
      <c r="D56" s="286"/>
      <c r="E56" s="277">
        <f>(0)*22*2</f>
        <v>0</v>
      </c>
      <c r="F56" s="2"/>
      <c r="G56" s="41"/>
      <c r="H56" s="40"/>
      <c r="I56" s="40"/>
      <c r="J56" s="40"/>
      <c r="K56" s="40"/>
      <c r="L56" s="40"/>
      <c r="M56" s="40"/>
      <c r="N56" s="40"/>
      <c r="O56" s="40"/>
    </row>
    <row r="57" spans="1:15" x14ac:dyDescent="0.25">
      <c r="B57" s="276" t="s">
        <v>37</v>
      </c>
      <c r="C57" s="286" t="s">
        <v>71</v>
      </c>
      <c r="D57" s="286"/>
      <c r="E57" s="281">
        <v>0</v>
      </c>
      <c r="F57" s="2"/>
      <c r="G57" s="41"/>
      <c r="H57" s="40"/>
      <c r="I57" s="40"/>
      <c r="J57" s="40"/>
      <c r="K57" s="40"/>
      <c r="L57" s="40"/>
      <c r="M57" s="40"/>
      <c r="N57" s="40"/>
      <c r="O57" s="40"/>
    </row>
    <row r="58" spans="1:15" x14ac:dyDescent="0.25">
      <c r="B58" s="276" t="s">
        <v>1</v>
      </c>
      <c r="C58" s="286" t="s">
        <v>47</v>
      </c>
      <c r="D58" s="286"/>
      <c r="E58" s="281">
        <f>0*22</f>
        <v>0</v>
      </c>
      <c r="F58" s="2"/>
      <c r="G58" s="41"/>
      <c r="H58" s="40"/>
      <c r="I58" s="40"/>
      <c r="J58" s="40"/>
      <c r="K58" s="40"/>
      <c r="L58" s="40"/>
      <c r="M58" s="40"/>
      <c r="N58" s="40"/>
      <c r="O58" s="40"/>
    </row>
    <row r="59" spans="1:15" x14ac:dyDescent="0.25">
      <c r="B59" s="276" t="s">
        <v>88</v>
      </c>
      <c r="C59" s="286" t="s">
        <v>89</v>
      </c>
      <c r="D59" s="286"/>
      <c r="E59" s="281">
        <f>-(3.5%*E58)</f>
        <v>0</v>
      </c>
      <c r="F59" s="2"/>
      <c r="G59" s="41"/>
      <c r="H59" s="40"/>
      <c r="I59" s="40"/>
      <c r="J59" s="40"/>
      <c r="K59" s="40"/>
      <c r="L59" s="40"/>
      <c r="M59" s="40"/>
      <c r="N59" s="40"/>
      <c r="O59" s="40"/>
    </row>
    <row r="60" spans="1:15" s="74" customFormat="1" x14ac:dyDescent="0.25">
      <c r="A60" s="364"/>
      <c r="B60" s="276" t="s">
        <v>2</v>
      </c>
      <c r="C60" s="286" t="s">
        <v>394</v>
      </c>
      <c r="D60" s="286"/>
      <c r="E60" s="281">
        <v>0</v>
      </c>
      <c r="F60" s="76"/>
      <c r="G60" s="77"/>
      <c r="H60" s="75"/>
      <c r="I60" s="75"/>
      <c r="J60" s="75"/>
      <c r="K60" s="75"/>
      <c r="L60" s="75"/>
      <c r="M60" s="75"/>
      <c r="N60" s="75"/>
      <c r="O60" s="75"/>
    </row>
    <row r="61" spans="1:15" x14ac:dyDescent="0.25">
      <c r="B61" s="276" t="s">
        <v>3</v>
      </c>
      <c r="C61" s="286" t="s">
        <v>395</v>
      </c>
      <c r="D61" s="286"/>
      <c r="E61" s="281">
        <v>0</v>
      </c>
      <c r="F61" s="2"/>
      <c r="G61" s="41"/>
      <c r="H61" s="40"/>
      <c r="I61" s="40"/>
      <c r="J61" s="40"/>
      <c r="K61" s="40"/>
      <c r="L61" s="40"/>
      <c r="M61" s="40"/>
      <c r="N61" s="40"/>
      <c r="O61" s="40"/>
    </row>
    <row r="62" spans="1:15" s="364" customFormat="1" ht="26.25" x14ac:dyDescent="0.25">
      <c r="B62" s="276" t="s">
        <v>7</v>
      </c>
      <c r="C62" s="376" t="s">
        <v>396</v>
      </c>
      <c r="D62" s="376"/>
      <c r="E62" s="281">
        <v>0</v>
      </c>
      <c r="F62" s="76"/>
      <c r="G62" s="77"/>
      <c r="H62" s="365"/>
      <c r="I62" s="365"/>
      <c r="J62" s="365"/>
      <c r="K62" s="365"/>
      <c r="L62" s="365"/>
      <c r="M62" s="365"/>
      <c r="N62" s="365"/>
      <c r="O62" s="365"/>
    </row>
    <row r="63" spans="1:15" s="364" customFormat="1" ht="26.25" x14ac:dyDescent="0.25">
      <c r="B63" s="276" t="s">
        <v>8</v>
      </c>
      <c r="C63" s="286" t="s">
        <v>397</v>
      </c>
      <c r="D63" s="376"/>
      <c r="E63" s="281">
        <v>0</v>
      </c>
      <c r="F63" s="76"/>
      <c r="G63" s="77"/>
      <c r="H63" s="365"/>
      <c r="I63" s="365"/>
      <c r="J63" s="365"/>
      <c r="K63" s="365"/>
      <c r="L63" s="365"/>
      <c r="M63" s="365"/>
      <c r="N63" s="365"/>
      <c r="O63" s="365"/>
    </row>
    <row r="64" spans="1:15" s="364" customFormat="1" x14ac:dyDescent="0.25">
      <c r="B64" s="276" t="s">
        <v>19</v>
      </c>
      <c r="C64" s="292" t="s">
        <v>401</v>
      </c>
      <c r="D64" s="259"/>
      <c r="E64" s="277">
        <v>0</v>
      </c>
      <c r="F64" s="76"/>
      <c r="G64" s="77"/>
      <c r="H64" s="365"/>
      <c r="I64" s="365"/>
      <c r="J64" s="365"/>
      <c r="K64" s="365"/>
      <c r="L64" s="365"/>
      <c r="M64" s="365"/>
      <c r="N64" s="365"/>
      <c r="O64" s="365"/>
    </row>
    <row r="65" spans="2:15" x14ac:dyDescent="0.25">
      <c r="B65" s="276" t="s">
        <v>9</v>
      </c>
      <c r="C65" s="409" t="s">
        <v>23</v>
      </c>
      <c r="D65" s="409"/>
      <c r="E65" s="277">
        <v>0</v>
      </c>
      <c r="F65" s="2"/>
      <c r="G65" s="41"/>
      <c r="H65" s="40"/>
      <c r="I65" s="40"/>
      <c r="J65" s="40"/>
      <c r="K65" s="40"/>
      <c r="L65" s="40"/>
      <c r="M65" s="40"/>
      <c r="N65" s="40"/>
      <c r="O65" s="40"/>
    </row>
    <row r="66" spans="2:15" x14ac:dyDescent="0.25">
      <c r="B66" s="585" t="s">
        <v>29</v>
      </c>
      <c r="C66" s="586"/>
      <c r="D66" s="524"/>
      <c r="E66" s="82">
        <f>SUM(E56:E65)</f>
        <v>0</v>
      </c>
      <c r="F66" s="2"/>
      <c r="G66" s="41"/>
      <c r="H66" s="40"/>
      <c r="I66" s="40"/>
      <c r="J66" s="40"/>
      <c r="K66" s="40"/>
      <c r="L66" s="40"/>
      <c r="M66" s="40"/>
      <c r="N66" s="40"/>
      <c r="O66" s="40"/>
    </row>
    <row r="67" spans="2:15" ht="15" customHeight="1" x14ac:dyDescent="0.25">
      <c r="B67" s="567"/>
      <c r="C67" s="568"/>
      <c r="D67" s="568"/>
      <c r="E67" s="627"/>
      <c r="F67" s="2"/>
      <c r="G67" s="41"/>
      <c r="H67" s="40"/>
      <c r="I67" s="40"/>
      <c r="J67" s="40"/>
      <c r="K67" s="40"/>
      <c r="L67" s="40"/>
      <c r="M67" s="40"/>
      <c r="N67" s="40"/>
      <c r="O67" s="40"/>
    </row>
    <row r="68" spans="2:15" ht="15.6" customHeight="1" x14ac:dyDescent="0.25">
      <c r="B68" s="556" t="s">
        <v>113</v>
      </c>
      <c r="C68" s="557"/>
      <c r="D68" s="557"/>
      <c r="E68" s="558"/>
      <c r="F68" s="2"/>
      <c r="G68" s="41"/>
      <c r="H68" s="40"/>
      <c r="I68" s="40"/>
      <c r="J68" s="40"/>
      <c r="K68" s="40"/>
      <c r="L68" s="40"/>
      <c r="M68" s="40"/>
      <c r="N68" s="40"/>
      <c r="O68" s="40"/>
    </row>
    <row r="69" spans="2:15" ht="30.75" customHeight="1" x14ac:dyDescent="0.25">
      <c r="B69" s="556" t="s">
        <v>90</v>
      </c>
      <c r="C69" s="557"/>
      <c r="D69" s="557"/>
      <c r="E69" s="558"/>
      <c r="F69" s="2"/>
      <c r="G69" s="41"/>
      <c r="H69" s="40"/>
      <c r="I69" s="40"/>
      <c r="J69" s="40"/>
      <c r="K69" s="40"/>
      <c r="L69" s="40"/>
      <c r="M69" s="40"/>
      <c r="N69" s="40"/>
      <c r="O69" s="40"/>
    </row>
    <row r="70" spans="2:15" ht="12" customHeight="1" x14ac:dyDescent="0.25">
      <c r="B70" s="567"/>
      <c r="C70" s="568"/>
      <c r="D70" s="568"/>
      <c r="E70" s="627"/>
      <c r="F70" s="2"/>
      <c r="G70" s="41"/>
      <c r="H70" s="40"/>
      <c r="I70" s="40"/>
      <c r="J70" s="40"/>
      <c r="K70" s="40"/>
      <c r="L70" s="40"/>
      <c r="M70" s="40"/>
      <c r="N70" s="40"/>
      <c r="O70" s="40"/>
    </row>
    <row r="71" spans="2:15" x14ac:dyDescent="0.25">
      <c r="B71" s="562" t="s">
        <v>67</v>
      </c>
      <c r="C71" s="563"/>
      <c r="D71" s="563"/>
      <c r="E71" s="564"/>
      <c r="F71" s="2"/>
      <c r="G71" s="41"/>
      <c r="H71" s="40"/>
      <c r="I71" s="40"/>
      <c r="J71" s="40"/>
      <c r="K71" s="40"/>
      <c r="L71" s="40"/>
      <c r="M71" s="40"/>
      <c r="N71" s="40"/>
      <c r="O71" s="40"/>
    </row>
    <row r="72" spans="2:15" x14ac:dyDescent="0.25">
      <c r="B72" s="261">
        <v>2</v>
      </c>
      <c r="C72" s="590" t="s">
        <v>68</v>
      </c>
      <c r="D72" s="590"/>
      <c r="E72" s="263" t="s">
        <v>5</v>
      </c>
      <c r="F72" s="2"/>
      <c r="G72" s="41"/>
      <c r="H72" s="40"/>
      <c r="I72" s="40"/>
      <c r="J72" s="40"/>
      <c r="K72" s="40"/>
      <c r="L72" s="40"/>
      <c r="M72" s="40"/>
      <c r="N72" s="40"/>
      <c r="O72" s="40"/>
    </row>
    <row r="73" spans="2:15" x14ac:dyDescent="0.25">
      <c r="B73" s="276" t="s">
        <v>64</v>
      </c>
      <c r="C73" s="594" t="s">
        <v>368</v>
      </c>
      <c r="D73" s="594"/>
      <c r="E73" s="281">
        <f>E34</f>
        <v>0</v>
      </c>
      <c r="F73" s="2"/>
      <c r="G73" s="41"/>
      <c r="H73" s="40"/>
      <c r="I73" s="40"/>
      <c r="J73" s="40"/>
      <c r="K73" s="40"/>
      <c r="L73" s="40"/>
      <c r="M73" s="40"/>
      <c r="N73" s="40"/>
      <c r="O73" s="40"/>
    </row>
    <row r="74" spans="2:15" x14ac:dyDescent="0.25">
      <c r="B74" s="276" t="s">
        <v>65</v>
      </c>
      <c r="C74" s="572" t="s">
        <v>69</v>
      </c>
      <c r="D74" s="572"/>
      <c r="E74" s="281">
        <f>E49</f>
        <v>0</v>
      </c>
      <c r="F74" s="2"/>
      <c r="G74" s="41"/>
      <c r="H74" s="40"/>
      <c r="I74" s="40"/>
      <c r="J74" s="40"/>
      <c r="K74" s="40"/>
      <c r="L74" s="40"/>
      <c r="M74" s="40"/>
      <c r="N74" s="40"/>
      <c r="O74" s="40"/>
    </row>
    <row r="75" spans="2:15" x14ac:dyDescent="0.25">
      <c r="B75" s="276" t="s">
        <v>66</v>
      </c>
      <c r="C75" s="572" t="s">
        <v>25</v>
      </c>
      <c r="D75" s="572"/>
      <c r="E75" s="281">
        <f>E66</f>
        <v>0</v>
      </c>
      <c r="F75" s="2"/>
      <c r="G75" s="41"/>
      <c r="H75" s="40"/>
      <c r="I75" s="40"/>
      <c r="J75" s="40"/>
      <c r="K75" s="40"/>
      <c r="L75" s="40"/>
      <c r="M75" s="40"/>
      <c r="N75" s="40"/>
      <c r="O75" s="40"/>
    </row>
    <row r="76" spans="2:15" x14ac:dyDescent="0.25">
      <c r="B76" s="583" t="s">
        <v>27</v>
      </c>
      <c r="C76" s="584"/>
      <c r="D76" s="584"/>
      <c r="E76" s="82">
        <f>SUM(E73:E75)</f>
        <v>0</v>
      </c>
      <c r="F76" s="2"/>
      <c r="G76" s="41"/>
      <c r="H76" s="40"/>
      <c r="I76" s="40"/>
      <c r="J76" s="40"/>
      <c r="K76" s="40"/>
      <c r="L76" s="40"/>
      <c r="M76" s="40"/>
      <c r="N76" s="40"/>
      <c r="O76" s="40"/>
    </row>
    <row r="77" spans="2:15" x14ac:dyDescent="0.25">
      <c r="B77" s="567"/>
      <c r="C77" s="568"/>
      <c r="D77" s="568"/>
      <c r="E77" s="627"/>
      <c r="F77" s="2"/>
      <c r="G77" s="41"/>
      <c r="H77" s="40"/>
      <c r="I77" s="40"/>
      <c r="J77" s="40"/>
      <c r="K77" s="40"/>
      <c r="L77" s="40"/>
      <c r="M77" s="40"/>
      <c r="N77" s="40"/>
      <c r="O77" s="40"/>
    </row>
    <row r="78" spans="2:15" x14ac:dyDescent="0.25">
      <c r="B78" s="267" t="s">
        <v>34</v>
      </c>
      <c r="C78" s="264" t="s">
        <v>30</v>
      </c>
      <c r="D78" s="262" t="s">
        <v>4</v>
      </c>
      <c r="E78" s="265" t="s">
        <v>16</v>
      </c>
      <c r="F78" s="2"/>
      <c r="G78" s="41"/>
      <c r="H78" s="40"/>
      <c r="I78" s="40"/>
      <c r="J78" s="40"/>
      <c r="K78" s="40"/>
      <c r="L78" s="40"/>
      <c r="M78" s="40"/>
      <c r="N78" s="40"/>
      <c r="O78" s="40"/>
    </row>
    <row r="79" spans="2:15" x14ac:dyDescent="0.25">
      <c r="B79" s="288" t="s">
        <v>0</v>
      </c>
      <c r="C79" s="366" t="s">
        <v>82</v>
      </c>
      <c r="D79" s="344">
        <v>0</v>
      </c>
      <c r="E79" s="279">
        <f>$E$25*D79</f>
        <v>0</v>
      </c>
      <c r="F79" s="2"/>
      <c r="G79" s="41"/>
      <c r="H79" s="40"/>
      <c r="I79" s="40"/>
      <c r="J79" s="40"/>
      <c r="K79" s="40"/>
      <c r="L79" s="40"/>
      <c r="M79" s="40"/>
      <c r="N79" s="40"/>
      <c r="O79" s="40"/>
    </row>
    <row r="80" spans="2:15" x14ac:dyDescent="0.25">
      <c r="B80" s="288" t="s">
        <v>1</v>
      </c>
      <c r="C80" s="367" t="s">
        <v>370</v>
      </c>
      <c r="D80" s="285">
        <f>D79*D48</f>
        <v>0</v>
      </c>
      <c r="E80" s="279">
        <f t="shared" ref="E80:E84" si="2">$E$25*D80</f>
        <v>0</v>
      </c>
      <c r="F80" s="2"/>
      <c r="G80" s="41"/>
      <c r="H80" s="40"/>
      <c r="I80" s="40"/>
      <c r="J80" s="40"/>
      <c r="K80" s="40"/>
      <c r="L80" s="40"/>
      <c r="M80" s="40"/>
      <c r="N80" s="40"/>
      <c r="O80" s="40"/>
    </row>
    <row r="81" spans="1:15" ht="26.25" x14ac:dyDescent="0.25">
      <c r="B81" s="288" t="s">
        <v>2</v>
      </c>
      <c r="C81" s="370" t="s">
        <v>371</v>
      </c>
      <c r="D81" s="285">
        <v>0</v>
      </c>
      <c r="E81" s="279">
        <f t="shared" si="2"/>
        <v>0</v>
      </c>
      <c r="F81" s="2"/>
      <c r="G81" s="41"/>
      <c r="H81" s="40"/>
      <c r="I81" s="40"/>
      <c r="J81" s="40"/>
      <c r="K81" s="40"/>
      <c r="L81" s="40"/>
      <c r="M81" s="40"/>
      <c r="N81" s="40"/>
      <c r="O81" s="40"/>
    </row>
    <row r="82" spans="1:15" s="68" customFormat="1" x14ac:dyDescent="0.25">
      <c r="A82" s="364"/>
      <c r="B82" s="288" t="s">
        <v>3</v>
      </c>
      <c r="C82" s="366" t="s">
        <v>83</v>
      </c>
      <c r="D82" s="285">
        <v>0</v>
      </c>
      <c r="E82" s="279">
        <f t="shared" si="2"/>
        <v>0</v>
      </c>
      <c r="F82" s="70"/>
      <c r="G82" s="71"/>
      <c r="H82" s="69"/>
      <c r="I82" s="69"/>
      <c r="J82" s="69"/>
      <c r="K82" s="69"/>
      <c r="L82" s="69"/>
      <c r="M82" s="69"/>
      <c r="N82" s="69"/>
      <c r="O82" s="69"/>
    </row>
    <row r="83" spans="1:15" ht="26.25" x14ac:dyDescent="0.25">
      <c r="B83" s="288" t="s">
        <v>7</v>
      </c>
      <c r="C83" s="376" t="s">
        <v>372</v>
      </c>
      <c r="D83" s="285">
        <f>D82*D49</f>
        <v>0</v>
      </c>
      <c r="E83" s="279">
        <f t="shared" si="2"/>
        <v>0</v>
      </c>
      <c r="F83" s="2"/>
      <c r="G83" s="41"/>
      <c r="H83" s="40"/>
      <c r="I83" s="40"/>
      <c r="J83" s="40"/>
      <c r="K83" s="40"/>
      <c r="L83" s="40"/>
      <c r="M83" s="40"/>
      <c r="N83" s="40"/>
      <c r="O83" s="40"/>
    </row>
    <row r="84" spans="1:15" ht="26.25" x14ac:dyDescent="0.25">
      <c r="B84" s="288" t="s">
        <v>8</v>
      </c>
      <c r="C84" s="376" t="s">
        <v>373</v>
      </c>
      <c r="D84" s="285">
        <v>0</v>
      </c>
      <c r="E84" s="279">
        <f t="shared" si="2"/>
        <v>0</v>
      </c>
      <c r="F84" s="2"/>
      <c r="G84" s="41"/>
      <c r="H84" s="40"/>
      <c r="I84" s="40"/>
      <c r="J84" s="40"/>
      <c r="K84" s="40"/>
      <c r="L84" s="40"/>
      <c r="M84" s="40"/>
      <c r="N84" s="40"/>
      <c r="O84" s="40"/>
    </row>
    <row r="85" spans="1:15" x14ac:dyDescent="0.25">
      <c r="B85" s="585" t="s">
        <v>29</v>
      </c>
      <c r="C85" s="586"/>
      <c r="D85" s="86">
        <f>SUM(D79:D84)</f>
        <v>0</v>
      </c>
      <c r="E85" s="130">
        <f>SUM(E79:E84)</f>
        <v>0</v>
      </c>
      <c r="F85" s="2"/>
      <c r="G85" s="41"/>
      <c r="H85" s="40"/>
      <c r="I85" s="40"/>
      <c r="J85" s="40"/>
      <c r="K85" s="40"/>
      <c r="L85" s="40"/>
      <c r="M85" s="40"/>
      <c r="N85" s="40"/>
      <c r="O85" s="40"/>
    </row>
    <row r="86" spans="1:15" x14ac:dyDescent="0.25">
      <c r="B86" s="567"/>
      <c r="C86" s="568"/>
      <c r="D86" s="568"/>
      <c r="E86" s="627"/>
      <c r="F86" s="40"/>
      <c r="G86" s="40"/>
      <c r="H86" s="40"/>
      <c r="I86" s="40"/>
      <c r="J86" s="40"/>
      <c r="K86" s="40"/>
      <c r="L86" s="40"/>
      <c r="M86" s="40"/>
      <c r="N86" s="40"/>
      <c r="O86" s="40"/>
    </row>
    <row r="87" spans="1:15" x14ac:dyDescent="0.25">
      <c r="B87" s="261" t="s">
        <v>33</v>
      </c>
      <c r="C87" s="258" t="s">
        <v>35</v>
      </c>
      <c r="D87" s="257"/>
      <c r="E87" s="270"/>
      <c r="F87" s="2"/>
      <c r="G87" s="40"/>
      <c r="H87" s="40"/>
      <c r="I87" s="40"/>
      <c r="J87" s="40"/>
      <c r="K87" s="40"/>
      <c r="L87" s="40"/>
      <c r="M87" s="40"/>
      <c r="N87" s="40"/>
      <c r="O87" s="40"/>
    </row>
    <row r="88" spans="1:15" x14ac:dyDescent="0.25">
      <c r="B88" s="567"/>
      <c r="C88" s="568"/>
      <c r="D88" s="568"/>
      <c r="E88" s="627"/>
      <c r="F88" s="2"/>
      <c r="G88" s="40"/>
      <c r="H88" s="40"/>
      <c r="I88" s="40"/>
      <c r="J88" s="40"/>
      <c r="K88" s="40"/>
      <c r="L88" s="40"/>
      <c r="M88" s="40"/>
      <c r="N88" s="40"/>
      <c r="O88" s="40"/>
    </row>
    <row r="89" spans="1:15" ht="46.5" customHeight="1" x14ac:dyDescent="0.25">
      <c r="B89" s="587" t="s">
        <v>374</v>
      </c>
      <c r="C89" s="588"/>
      <c r="D89" s="588"/>
      <c r="E89" s="589"/>
      <c r="F89" s="40"/>
      <c r="G89" s="40"/>
      <c r="H89" s="40"/>
      <c r="I89" s="40"/>
      <c r="J89" s="40"/>
      <c r="K89" s="40"/>
      <c r="L89" s="40"/>
      <c r="M89" s="40"/>
      <c r="N89" s="40"/>
      <c r="O89" s="40"/>
    </row>
    <row r="90" spans="1:15" x14ac:dyDescent="0.25">
      <c r="B90" s="567"/>
      <c r="C90" s="568"/>
      <c r="D90" s="568"/>
      <c r="E90" s="627"/>
      <c r="F90" s="40"/>
      <c r="G90" s="40"/>
      <c r="H90" s="40"/>
      <c r="I90" s="40"/>
      <c r="J90" s="40"/>
      <c r="K90" s="40"/>
      <c r="L90" s="40"/>
      <c r="M90" s="40"/>
      <c r="N90" s="40"/>
      <c r="O90" s="40"/>
    </row>
    <row r="91" spans="1:15" x14ac:dyDescent="0.25">
      <c r="B91" s="261" t="s">
        <v>44</v>
      </c>
      <c r="C91" s="257" t="s">
        <v>70</v>
      </c>
      <c r="D91" s="525" t="s">
        <v>4</v>
      </c>
      <c r="E91" s="263" t="s">
        <v>16</v>
      </c>
      <c r="F91" s="40"/>
      <c r="G91" s="40"/>
      <c r="H91" s="40"/>
      <c r="I91" s="40"/>
      <c r="J91" s="40"/>
      <c r="K91" s="40"/>
      <c r="L91" s="40"/>
      <c r="M91" s="40"/>
      <c r="N91" s="40"/>
      <c r="O91" s="40"/>
    </row>
    <row r="92" spans="1:15" x14ac:dyDescent="0.25">
      <c r="B92" s="280" t="s">
        <v>0</v>
      </c>
      <c r="C92" s="544" t="s">
        <v>375</v>
      </c>
      <c r="D92" s="285">
        <v>0</v>
      </c>
      <c r="E92" s="279">
        <f>D92*$E$25</f>
        <v>0</v>
      </c>
      <c r="F92" s="40"/>
      <c r="G92" s="40"/>
      <c r="H92" s="40"/>
      <c r="I92" s="40"/>
      <c r="J92" s="40"/>
      <c r="K92" s="40"/>
      <c r="L92" s="40"/>
      <c r="M92" s="40"/>
      <c r="N92" s="40"/>
      <c r="O92" s="40"/>
    </row>
    <row r="93" spans="1:15" ht="15" customHeight="1" x14ac:dyDescent="0.25">
      <c r="B93" s="280" t="s">
        <v>1</v>
      </c>
      <c r="C93" s="367" t="s">
        <v>376</v>
      </c>
      <c r="D93" s="285">
        <v>0</v>
      </c>
      <c r="E93" s="279">
        <f t="shared" ref="E93:E97" si="3">D93*$E$25</f>
        <v>0</v>
      </c>
      <c r="F93" s="40"/>
      <c r="G93" s="40"/>
      <c r="H93" s="40"/>
      <c r="I93" s="40"/>
      <c r="J93" s="40"/>
      <c r="K93" s="40"/>
      <c r="L93" s="40"/>
      <c r="M93" s="40"/>
      <c r="N93" s="40"/>
      <c r="O93" s="40"/>
    </row>
    <row r="94" spans="1:15" x14ac:dyDescent="0.25">
      <c r="B94" s="280" t="s">
        <v>291</v>
      </c>
      <c r="C94" s="367" t="s">
        <v>377</v>
      </c>
      <c r="D94" s="285">
        <v>0</v>
      </c>
      <c r="E94" s="279">
        <f t="shared" si="3"/>
        <v>0</v>
      </c>
      <c r="F94" s="40"/>
      <c r="G94" s="40"/>
      <c r="H94" s="40"/>
      <c r="I94" s="40"/>
      <c r="J94" s="40"/>
      <c r="K94" s="40"/>
      <c r="L94" s="40"/>
      <c r="M94" s="40"/>
      <c r="N94" s="40"/>
      <c r="O94" s="40"/>
    </row>
    <row r="95" spans="1:15" x14ac:dyDescent="0.25">
      <c r="B95" s="280" t="s">
        <v>3</v>
      </c>
      <c r="C95" s="367" t="s">
        <v>378</v>
      </c>
      <c r="D95" s="285">
        <v>0</v>
      </c>
      <c r="E95" s="279">
        <f t="shared" si="3"/>
        <v>0</v>
      </c>
      <c r="F95" s="40"/>
      <c r="G95" s="40"/>
      <c r="H95" s="40"/>
      <c r="I95" s="40"/>
      <c r="J95" s="40"/>
      <c r="K95" s="40"/>
      <c r="L95" s="40"/>
      <c r="M95" s="40"/>
      <c r="N95" s="40"/>
      <c r="O95" s="40"/>
    </row>
    <row r="96" spans="1:15" x14ac:dyDescent="0.25">
      <c r="B96" s="280" t="s">
        <v>7</v>
      </c>
      <c r="C96" s="367" t="s">
        <v>379</v>
      </c>
      <c r="D96" s="285">
        <v>0</v>
      </c>
      <c r="E96" s="279">
        <f t="shared" si="3"/>
        <v>0</v>
      </c>
      <c r="F96" s="40"/>
      <c r="G96" s="40"/>
      <c r="H96" s="40"/>
      <c r="I96" s="40"/>
      <c r="J96" s="40"/>
      <c r="K96" s="40"/>
      <c r="L96" s="40"/>
      <c r="M96" s="40"/>
      <c r="N96" s="40"/>
      <c r="O96" s="40"/>
    </row>
    <row r="97" spans="1:15" x14ac:dyDescent="0.25">
      <c r="B97" s="280" t="s">
        <v>8</v>
      </c>
      <c r="C97" s="367" t="s">
        <v>380</v>
      </c>
      <c r="D97" s="285">
        <v>0</v>
      </c>
      <c r="E97" s="279">
        <f t="shared" si="3"/>
        <v>0</v>
      </c>
      <c r="F97" s="40"/>
      <c r="G97" s="40"/>
      <c r="H97" s="40"/>
      <c r="I97" s="40"/>
      <c r="J97" s="40"/>
      <c r="K97" s="40"/>
      <c r="L97" s="40"/>
      <c r="M97" s="40"/>
      <c r="N97" s="40"/>
      <c r="O97" s="40"/>
    </row>
    <row r="98" spans="1:15" ht="15.75" customHeight="1" thickBot="1" x14ac:dyDescent="0.3">
      <c r="B98" s="659" t="s">
        <v>27</v>
      </c>
      <c r="C98" s="660"/>
      <c r="D98" s="547">
        <f>SUM(D92:D97)</f>
        <v>0</v>
      </c>
      <c r="E98" s="546">
        <f>SUM(E92:E97)</f>
        <v>0</v>
      </c>
      <c r="F98" s="40"/>
      <c r="G98" s="41"/>
      <c r="H98" s="40"/>
      <c r="I98" s="40"/>
      <c r="J98" s="40"/>
      <c r="K98" s="40"/>
      <c r="L98" s="40"/>
      <c r="M98" s="40"/>
      <c r="N98" s="40"/>
      <c r="O98" s="40"/>
    </row>
    <row r="99" spans="1:15" x14ac:dyDescent="0.25">
      <c r="B99" s="655"/>
      <c r="C99" s="656"/>
      <c r="D99" s="656"/>
      <c r="E99" s="657"/>
      <c r="F99" s="40"/>
      <c r="G99" s="41"/>
      <c r="H99" s="40"/>
      <c r="I99" s="40"/>
      <c r="J99" s="40"/>
      <c r="K99" s="40"/>
      <c r="L99" s="40"/>
      <c r="M99" s="40"/>
      <c r="N99" s="40"/>
      <c r="O99" s="40"/>
    </row>
    <row r="100" spans="1:15" ht="15" customHeight="1" x14ac:dyDescent="0.25">
      <c r="B100" s="525" t="s">
        <v>36</v>
      </c>
      <c r="C100" s="590" t="s">
        <v>26</v>
      </c>
      <c r="D100" s="590"/>
      <c r="E100" s="525" t="s">
        <v>5</v>
      </c>
      <c r="F100" s="40"/>
      <c r="G100" s="40"/>
      <c r="H100" s="40"/>
      <c r="I100" s="40"/>
      <c r="J100" s="40"/>
      <c r="K100" s="40"/>
      <c r="L100" s="40"/>
      <c r="M100" s="40"/>
      <c r="N100" s="40"/>
      <c r="O100" s="40"/>
    </row>
    <row r="101" spans="1:15" ht="15" customHeight="1" x14ac:dyDescent="0.25">
      <c r="B101" s="81" t="s">
        <v>0</v>
      </c>
      <c r="C101" s="572" t="s">
        <v>56</v>
      </c>
      <c r="D101" s="572"/>
      <c r="E101" s="78">
        <f>Uniformes!F71</f>
        <v>0</v>
      </c>
      <c r="F101" s="40"/>
      <c r="G101" s="41"/>
      <c r="H101" s="40"/>
      <c r="I101" s="40"/>
      <c r="J101" s="40"/>
      <c r="K101" s="40"/>
      <c r="L101" s="40"/>
      <c r="M101" s="40"/>
      <c r="N101" s="40"/>
      <c r="O101" s="40"/>
    </row>
    <row r="102" spans="1:15" ht="15" customHeight="1" x14ac:dyDescent="0.25">
      <c r="B102" s="81" t="s">
        <v>1</v>
      </c>
      <c r="C102" s="572" t="s">
        <v>58</v>
      </c>
      <c r="D102" s="572"/>
      <c r="E102" s="78">
        <v>0</v>
      </c>
      <c r="F102" s="40"/>
      <c r="G102" s="41"/>
      <c r="H102" s="40"/>
      <c r="I102" s="40"/>
      <c r="J102" s="40"/>
      <c r="K102" s="40"/>
      <c r="L102" s="40"/>
      <c r="M102" s="40"/>
      <c r="N102" s="40"/>
      <c r="O102" s="40"/>
    </row>
    <row r="103" spans="1:15" ht="15" customHeight="1" x14ac:dyDescent="0.25">
      <c r="B103" s="81" t="s">
        <v>2</v>
      </c>
      <c r="C103" s="572" t="s">
        <v>57</v>
      </c>
      <c r="D103" s="572"/>
      <c r="E103" s="78">
        <v>0</v>
      </c>
      <c r="F103" s="40"/>
      <c r="G103" s="41"/>
      <c r="H103" s="40"/>
      <c r="I103" s="40"/>
      <c r="J103" s="40"/>
      <c r="K103" s="40"/>
      <c r="L103" s="40"/>
      <c r="M103" s="40"/>
      <c r="N103" s="40"/>
      <c r="O103" s="40"/>
    </row>
    <row r="104" spans="1:15" ht="15" customHeight="1" x14ac:dyDescent="0.25">
      <c r="B104" s="81" t="s">
        <v>3</v>
      </c>
      <c r="C104" s="572" t="s">
        <v>23</v>
      </c>
      <c r="D104" s="572"/>
      <c r="E104" s="78">
        <v>0</v>
      </c>
      <c r="F104" s="40"/>
      <c r="G104" s="41"/>
      <c r="H104" s="40"/>
      <c r="I104" s="40"/>
      <c r="J104" s="40"/>
      <c r="K104" s="40"/>
      <c r="L104" s="40"/>
      <c r="M104" s="40"/>
      <c r="N104" s="40"/>
      <c r="O104" s="40"/>
    </row>
    <row r="105" spans="1:15" ht="15.75" customHeight="1" x14ac:dyDescent="0.25">
      <c r="B105" s="80"/>
      <c r="C105" s="573" t="s">
        <v>28</v>
      </c>
      <c r="D105" s="573"/>
      <c r="E105" s="83">
        <f>SUM(E101:E103)</f>
        <v>0</v>
      </c>
      <c r="F105" s="40"/>
      <c r="G105" s="40"/>
      <c r="H105" s="40"/>
      <c r="I105" s="40"/>
      <c r="J105" s="40"/>
      <c r="K105" s="40"/>
      <c r="L105" s="40"/>
      <c r="M105" s="40"/>
      <c r="N105" s="40"/>
      <c r="O105" s="40"/>
    </row>
    <row r="106" spans="1:15" x14ac:dyDescent="0.25">
      <c r="B106" s="613"/>
      <c r="C106" s="613"/>
      <c r="D106" s="613"/>
      <c r="E106" s="613"/>
      <c r="F106" s="40"/>
      <c r="G106" s="40"/>
      <c r="H106" s="40"/>
      <c r="I106" s="40"/>
      <c r="J106" s="40"/>
      <c r="K106" s="40"/>
      <c r="L106" s="40"/>
      <c r="M106" s="40"/>
      <c r="N106" s="40"/>
      <c r="O106" s="40"/>
    </row>
    <row r="107" spans="1:15" x14ac:dyDescent="0.25">
      <c r="B107" s="557" t="s">
        <v>119</v>
      </c>
      <c r="C107" s="557"/>
      <c r="D107" s="557"/>
      <c r="E107" s="557"/>
      <c r="F107" s="40"/>
      <c r="G107" s="40"/>
      <c r="H107" s="40"/>
      <c r="I107" s="40"/>
      <c r="J107" s="40"/>
      <c r="K107" s="40"/>
      <c r="L107" s="40"/>
      <c r="M107" s="40"/>
      <c r="N107" s="40"/>
      <c r="O107" s="40"/>
    </row>
    <row r="108" spans="1:15" ht="15.75" thickBot="1" x14ac:dyDescent="0.3">
      <c r="B108" s="658"/>
      <c r="C108" s="658"/>
      <c r="D108" s="658"/>
      <c r="E108" s="658"/>
      <c r="F108" s="40"/>
      <c r="G108" s="40"/>
      <c r="H108" s="40"/>
      <c r="I108" s="40"/>
      <c r="J108" s="40"/>
      <c r="K108" s="40"/>
      <c r="L108" s="40"/>
      <c r="M108" s="40"/>
      <c r="N108" s="40"/>
      <c r="O108" s="40"/>
    </row>
    <row r="109" spans="1:15" x14ac:dyDescent="0.25">
      <c r="B109" s="548" t="s">
        <v>72</v>
      </c>
      <c r="C109" s="639" t="s">
        <v>73</v>
      </c>
      <c r="D109" s="639"/>
      <c r="E109" s="640"/>
      <c r="F109" s="40"/>
      <c r="G109" s="40"/>
      <c r="H109" s="40"/>
      <c r="I109" s="40"/>
      <c r="J109" s="40"/>
      <c r="K109" s="40"/>
      <c r="L109" s="40"/>
      <c r="M109" s="40"/>
      <c r="N109" s="40"/>
      <c r="O109" s="40"/>
    </row>
    <row r="110" spans="1:15" s="68" customFormat="1" x14ac:dyDescent="0.25">
      <c r="A110" s="364"/>
      <c r="B110" s="261" t="s">
        <v>292</v>
      </c>
      <c r="C110" s="257" t="s">
        <v>293</v>
      </c>
      <c r="D110" s="525" t="s">
        <v>4</v>
      </c>
      <c r="E110" s="263" t="s">
        <v>16</v>
      </c>
      <c r="F110" s="69"/>
      <c r="G110" s="69"/>
      <c r="H110" s="69"/>
      <c r="I110" s="69"/>
      <c r="J110" s="69"/>
      <c r="K110" s="69"/>
      <c r="L110" s="69"/>
      <c r="M110" s="69"/>
      <c r="N110" s="69"/>
      <c r="O110" s="69"/>
    </row>
    <row r="111" spans="1:15" x14ac:dyDescent="0.25">
      <c r="B111" s="288" t="s">
        <v>0</v>
      </c>
      <c r="C111" s="366" t="s">
        <v>74</v>
      </c>
      <c r="D111" s="344">
        <v>0</v>
      </c>
      <c r="E111" s="290">
        <f>D111*$E$130</f>
        <v>0</v>
      </c>
      <c r="F111" s="40"/>
      <c r="G111" s="40"/>
      <c r="H111" s="40"/>
      <c r="I111" s="40"/>
      <c r="J111" s="40"/>
      <c r="K111" s="40"/>
      <c r="L111" s="40"/>
      <c r="M111" s="40"/>
      <c r="N111" s="40"/>
      <c r="O111" s="40"/>
    </row>
    <row r="112" spans="1:15" x14ac:dyDescent="0.25">
      <c r="B112" s="288" t="s">
        <v>1</v>
      </c>
      <c r="C112" s="366" t="s">
        <v>17</v>
      </c>
      <c r="D112" s="344">
        <v>0</v>
      </c>
      <c r="E112" s="290">
        <f>D112*($E$130+$E$111)</f>
        <v>0</v>
      </c>
      <c r="F112" s="40"/>
      <c r="G112" s="40"/>
      <c r="H112" s="40"/>
      <c r="I112" s="40"/>
      <c r="J112" s="40"/>
      <c r="K112" s="40"/>
      <c r="L112" s="40"/>
      <c r="M112" s="40"/>
      <c r="N112" s="40"/>
      <c r="O112" s="40"/>
    </row>
    <row r="113" spans="1:15" s="68" customFormat="1" x14ac:dyDescent="0.25">
      <c r="A113" s="364"/>
      <c r="B113" s="579" t="s">
        <v>294</v>
      </c>
      <c r="C113" s="580"/>
      <c r="D113" s="291">
        <f>SUM(D111:D112)</f>
        <v>0</v>
      </c>
      <c r="E113" s="295">
        <f>SUM(E111:E112)</f>
        <v>0</v>
      </c>
      <c r="F113" s="69"/>
      <c r="G113" s="69"/>
      <c r="H113" s="69"/>
      <c r="I113" s="69"/>
      <c r="J113" s="69"/>
      <c r="K113" s="69"/>
      <c r="L113" s="69"/>
      <c r="M113" s="69"/>
      <c r="N113" s="69"/>
      <c r="O113" s="69"/>
    </row>
    <row r="114" spans="1:15" x14ac:dyDescent="0.25">
      <c r="B114" s="261" t="s">
        <v>295</v>
      </c>
      <c r="C114" s="257" t="s">
        <v>296</v>
      </c>
      <c r="D114" s="525" t="s">
        <v>4</v>
      </c>
      <c r="E114" s="263" t="s">
        <v>16</v>
      </c>
      <c r="F114" s="40"/>
      <c r="G114" s="40"/>
      <c r="H114" s="40"/>
      <c r="I114" s="40"/>
      <c r="J114" s="40"/>
      <c r="K114" s="40"/>
      <c r="L114" s="40"/>
      <c r="M114" s="40"/>
      <c r="N114" s="40"/>
      <c r="O114" s="40"/>
    </row>
    <row r="115" spans="1:15" s="68" customFormat="1" x14ac:dyDescent="0.25">
      <c r="A115" s="364"/>
      <c r="B115" s="288" t="s">
        <v>2</v>
      </c>
      <c r="C115" s="366" t="s">
        <v>297</v>
      </c>
      <c r="D115" s="344">
        <v>0</v>
      </c>
      <c r="E115" s="290">
        <f>ROUND(($E$130+$E$113)/(1-$D$118)*D115,2)</f>
        <v>0</v>
      </c>
      <c r="F115" s="69"/>
      <c r="G115" s="69"/>
      <c r="H115" s="69"/>
      <c r="I115" s="69"/>
      <c r="J115" s="69"/>
      <c r="K115" s="69"/>
      <c r="L115" s="69"/>
      <c r="M115" s="69"/>
      <c r="N115" s="69"/>
      <c r="O115" s="69"/>
    </row>
    <row r="116" spans="1:15" x14ac:dyDescent="0.25">
      <c r="B116" s="288" t="s">
        <v>3</v>
      </c>
      <c r="C116" s="366" t="s">
        <v>298</v>
      </c>
      <c r="D116" s="344">
        <v>0</v>
      </c>
      <c r="E116" s="290">
        <f t="shared" ref="E116:E117" si="4">ROUND(($E$130+$E$113)/(1-$D$118)*D116,2)</f>
        <v>0</v>
      </c>
      <c r="F116" s="40"/>
      <c r="G116" s="40"/>
      <c r="H116" s="40"/>
      <c r="I116" s="40"/>
      <c r="J116" s="40"/>
      <c r="K116" s="40"/>
      <c r="L116" s="40"/>
      <c r="M116" s="40"/>
      <c r="N116" s="40"/>
      <c r="O116" s="40"/>
    </row>
    <row r="117" spans="1:15" x14ac:dyDescent="0.25">
      <c r="B117" s="288" t="s">
        <v>7</v>
      </c>
      <c r="C117" s="366" t="s">
        <v>45</v>
      </c>
      <c r="D117" s="344">
        <v>0</v>
      </c>
      <c r="E117" s="290">
        <f t="shared" si="4"/>
        <v>0</v>
      </c>
      <c r="F117" s="40"/>
      <c r="G117" s="40"/>
      <c r="H117" s="40"/>
      <c r="I117" s="40"/>
      <c r="J117" s="40"/>
      <c r="K117" s="40"/>
      <c r="L117" s="40"/>
      <c r="M117" s="40"/>
      <c r="N117" s="40"/>
      <c r="O117" s="40"/>
    </row>
    <row r="118" spans="1:15" x14ac:dyDescent="0.25">
      <c r="B118" s="579" t="s">
        <v>299</v>
      </c>
      <c r="C118" s="580"/>
      <c r="D118" s="291">
        <f>SUM(D115:D117)</f>
        <v>0</v>
      </c>
      <c r="E118" s="295">
        <f>SUM(E115:E117)</f>
        <v>0</v>
      </c>
      <c r="F118" s="40"/>
      <c r="G118" s="40"/>
      <c r="H118" s="40"/>
      <c r="I118" s="40"/>
      <c r="J118" s="40"/>
      <c r="K118" s="40"/>
      <c r="L118" s="40"/>
      <c r="M118" s="40"/>
      <c r="N118" s="40"/>
      <c r="O118" s="40"/>
    </row>
    <row r="119" spans="1:15" x14ac:dyDescent="0.25">
      <c r="B119" s="581" t="s">
        <v>300</v>
      </c>
      <c r="C119" s="582"/>
      <c r="D119" s="582"/>
      <c r="E119" s="256">
        <f>E113+E118</f>
        <v>0</v>
      </c>
      <c r="F119" s="40"/>
      <c r="G119" s="40"/>
      <c r="H119" s="40"/>
      <c r="I119" s="40"/>
      <c r="J119" s="40"/>
      <c r="K119" s="40"/>
      <c r="L119" s="40"/>
      <c r="M119" s="40"/>
      <c r="N119" s="40"/>
      <c r="O119" s="40"/>
    </row>
    <row r="120" spans="1:15" ht="14.25" customHeight="1" x14ac:dyDescent="0.25">
      <c r="B120" s="634"/>
      <c r="C120" s="635"/>
      <c r="D120" s="635"/>
      <c r="E120" s="636"/>
      <c r="F120" s="40"/>
      <c r="G120" s="40"/>
      <c r="H120" s="40"/>
      <c r="I120" s="40"/>
      <c r="J120" s="40"/>
      <c r="K120" s="40"/>
      <c r="L120" s="40"/>
      <c r="M120" s="40"/>
      <c r="N120" s="40"/>
      <c r="O120" s="40"/>
    </row>
    <row r="121" spans="1:15" x14ac:dyDescent="0.25">
      <c r="B121" s="556" t="s">
        <v>91</v>
      </c>
      <c r="C121" s="557"/>
      <c r="D121" s="557"/>
      <c r="E121" s="558"/>
      <c r="F121" s="40"/>
      <c r="G121" s="40"/>
      <c r="H121" s="40"/>
      <c r="I121" s="40"/>
      <c r="J121" s="40"/>
      <c r="K121" s="40"/>
      <c r="L121" s="40"/>
      <c r="M121" s="40"/>
      <c r="N121" s="40"/>
      <c r="O121" s="40"/>
    </row>
    <row r="122" spans="1:15" x14ac:dyDescent="0.25">
      <c r="B122" s="556" t="s">
        <v>92</v>
      </c>
      <c r="C122" s="557"/>
      <c r="D122" s="557"/>
      <c r="E122" s="558"/>
      <c r="F122" s="40"/>
      <c r="G122" s="40"/>
      <c r="H122" s="40"/>
      <c r="I122" s="40"/>
      <c r="J122" s="40"/>
      <c r="K122" s="40"/>
      <c r="L122" s="40"/>
      <c r="M122" s="40"/>
      <c r="N122" s="40"/>
      <c r="O122" s="40"/>
    </row>
    <row r="123" spans="1:15" x14ac:dyDescent="0.25">
      <c r="B123" s="567"/>
      <c r="C123" s="568"/>
      <c r="D123" s="568"/>
      <c r="E123" s="627"/>
      <c r="F123" s="40"/>
      <c r="G123" s="40"/>
      <c r="H123" s="40"/>
      <c r="I123" s="40"/>
      <c r="J123" s="40"/>
      <c r="K123" s="40"/>
      <c r="L123" s="40"/>
      <c r="M123" s="40"/>
      <c r="N123" s="40"/>
      <c r="O123" s="40"/>
    </row>
    <row r="124" spans="1:15" x14ac:dyDescent="0.25">
      <c r="B124" s="562" t="s">
        <v>38</v>
      </c>
      <c r="C124" s="563"/>
      <c r="D124" s="563"/>
      <c r="E124" s="564"/>
      <c r="F124" s="40"/>
      <c r="G124" s="40"/>
      <c r="H124" s="40"/>
      <c r="I124" s="40"/>
      <c r="J124" s="40"/>
      <c r="K124" s="40"/>
      <c r="L124" s="40"/>
      <c r="M124" s="40"/>
      <c r="N124" s="40"/>
      <c r="O124" s="40"/>
    </row>
    <row r="125" spans="1:15" x14ac:dyDescent="0.25">
      <c r="B125" s="280" t="s">
        <v>76</v>
      </c>
      <c r="C125" s="565" t="s">
        <v>24</v>
      </c>
      <c r="D125" s="565"/>
      <c r="E125" s="279">
        <f>E25</f>
        <v>0</v>
      </c>
      <c r="F125" s="40"/>
      <c r="G125" s="40"/>
      <c r="H125" s="40"/>
      <c r="I125" s="40"/>
      <c r="J125" s="40"/>
      <c r="K125" s="40"/>
      <c r="L125" s="40"/>
      <c r="M125" s="40"/>
      <c r="N125" s="40"/>
      <c r="O125" s="40"/>
    </row>
    <row r="126" spans="1:15" x14ac:dyDescent="0.25">
      <c r="B126" s="280" t="s">
        <v>77</v>
      </c>
      <c r="C126" s="566" t="s">
        <v>68</v>
      </c>
      <c r="D126" s="566"/>
      <c r="E126" s="279">
        <f>E76</f>
        <v>0</v>
      </c>
      <c r="F126" s="40"/>
      <c r="G126" s="40"/>
      <c r="H126" s="40"/>
      <c r="I126" s="40"/>
      <c r="J126" s="40"/>
      <c r="K126" s="40"/>
      <c r="L126" s="40"/>
      <c r="M126" s="40"/>
      <c r="N126" s="40"/>
      <c r="O126" s="40"/>
    </row>
    <row r="127" spans="1:15" x14ac:dyDescent="0.25">
      <c r="B127" s="280" t="s">
        <v>78</v>
      </c>
      <c r="C127" s="565" t="s">
        <v>30</v>
      </c>
      <c r="D127" s="565"/>
      <c r="E127" s="279">
        <f>E85</f>
        <v>0</v>
      </c>
      <c r="F127" s="40"/>
      <c r="G127" s="40"/>
      <c r="H127" s="40"/>
      <c r="I127" s="40"/>
      <c r="J127" s="40"/>
      <c r="K127" s="40"/>
      <c r="L127" s="40"/>
      <c r="M127" s="40"/>
      <c r="N127" s="40"/>
      <c r="O127" s="40"/>
    </row>
    <row r="128" spans="1:15" x14ac:dyDescent="0.25">
      <c r="B128" s="280" t="s">
        <v>75</v>
      </c>
      <c r="C128" s="565" t="s">
        <v>35</v>
      </c>
      <c r="D128" s="565"/>
      <c r="E128" s="279">
        <f>E98</f>
        <v>0</v>
      </c>
      <c r="F128" s="40"/>
      <c r="G128" s="40"/>
      <c r="H128" s="40"/>
      <c r="I128" s="40"/>
      <c r="J128" s="40"/>
      <c r="K128" s="40"/>
      <c r="L128" s="40"/>
      <c r="M128" s="40"/>
      <c r="N128" s="40"/>
      <c r="O128" s="40"/>
    </row>
    <row r="129" spans="2:15" x14ac:dyDescent="0.25">
      <c r="B129" s="280" t="s">
        <v>79</v>
      </c>
      <c r="C129" s="566" t="s">
        <v>26</v>
      </c>
      <c r="D129" s="566"/>
      <c r="E129" s="279">
        <f>E105</f>
        <v>0</v>
      </c>
      <c r="F129" s="40"/>
      <c r="G129" s="40"/>
      <c r="H129" s="40"/>
      <c r="I129" s="40"/>
      <c r="J129" s="40"/>
      <c r="K129" s="40"/>
      <c r="L129" s="40"/>
      <c r="M129" s="40"/>
      <c r="N129" s="40"/>
      <c r="O129" s="40"/>
    </row>
    <row r="130" spans="2:15" x14ac:dyDescent="0.25">
      <c r="B130" s="567" t="s">
        <v>80</v>
      </c>
      <c r="C130" s="568"/>
      <c r="D130" s="568"/>
      <c r="E130" s="268">
        <f>SUM(E125:E129)</f>
        <v>0</v>
      </c>
      <c r="F130" s="40"/>
      <c r="G130" s="40"/>
      <c r="H130" s="40"/>
      <c r="I130" s="40"/>
      <c r="J130" s="40"/>
      <c r="K130" s="40"/>
      <c r="L130" s="40"/>
      <c r="M130" s="40"/>
      <c r="N130" s="40"/>
      <c r="O130" s="40"/>
    </row>
    <row r="131" spans="2:15" x14ac:dyDescent="0.25">
      <c r="B131" s="280" t="s">
        <v>81</v>
      </c>
      <c r="C131" s="566" t="s">
        <v>73</v>
      </c>
      <c r="D131" s="566"/>
      <c r="E131" s="279">
        <f>E119</f>
        <v>0</v>
      </c>
      <c r="F131" s="40"/>
      <c r="G131" s="40"/>
      <c r="H131" s="40"/>
      <c r="I131" s="40"/>
      <c r="J131" s="40"/>
      <c r="K131" s="40"/>
      <c r="L131" s="40"/>
      <c r="M131" s="40"/>
      <c r="N131" s="40"/>
      <c r="O131" s="40"/>
    </row>
    <row r="132" spans="2:15" ht="15.75" thickBot="1" x14ac:dyDescent="0.3">
      <c r="B132" s="637" t="s">
        <v>93</v>
      </c>
      <c r="C132" s="638"/>
      <c r="D132" s="638"/>
      <c r="E132" s="549">
        <f>E130+E131</f>
        <v>0</v>
      </c>
      <c r="F132" s="40"/>
      <c r="G132" s="40"/>
      <c r="H132" s="40"/>
      <c r="I132" s="40"/>
      <c r="J132" s="40"/>
      <c r="K132" s="40"/>
      <c r="L132" s="40"/>
      <c r="M132" s="40"/>
      <c r="N132" s="40"/>
      <c r="O132" s="40"/>
    </row>
    <row r="133" spans="2:15" x14ac:dyDescent="0.25">
      <c r="B133" s="6"/>
      <c r="C133" s="6"/>
      <c r="D133" s="6"/>
      <c r="E133" s="7"/>
      <c r="F133" s="40"/>
      <c r="G133" s="41"/>
      <c r="H133" s="40"/>
      <c r="I133" s="40"/>
      <c r="J133" s="40"/>
      <c r="K133" s="40"/>
      <c r="L133" s="40"/>
      <c r="M133" s="40"/>
      <c r="N133" s="40"/>
      <c r="O133" s="40"/>
    </row>
    <row r="134" spans="2:15" x14ac:dyDescent="0.25">
      <c r="B134" s="2"/>
      <c r="C134" s="2"/>
      <c r="D134" s="2"/>
      <c r="E134" s="2"/>
      <c r="F134" s="40"/>
      <c r="G134" s="40"/>
      <c r="H134" s="40"/>
      <c r="I134" s="40"/>
      <c r="J134" s="40"/>
      <c r="K134" s="40"/>
      <c r="L134" s="40"/>
      <c r="M134" s="40"/>
      <c r="N134" s="40"/>
      <c r="O134" s="40"/>
    </row>
    <row r="135" spans="2:15" x14ac:dyDescent="0.25">
      <c r="B135" s="2"/>
      <c r="C135" s="2"/>
      <c r="D135" s="2"/>
      <c r="E135" s="2"/>
      <c r="F135" s="40"/>
      <c r="G135" s="40"/>
      <c r="H135" s="40"/>
      <c r="I135" s="40"/>
      <c r="J135" s="40"/>
      <c r="K135" s="40"/>
      <c r="L135" s="40"/>
      <c r="M135" s="40"/>
      <c r="N135" s="40"/>
      <c r="O135" s="40"/>
    </row>
    <row r="136" spans="2:15" x14ac:dyDescent="0.25">
      <c r="B136" s="2"/>
      <c r="C136" s="2"/>
      <c r="D136" s="2"/>
      <c r="E136" s="2"/>
      <c r="F136" s="40"/>
      <c r="G136" s="40"/>
      <c r="H136" s="40"/>
      <c r="I136" s="40"/>
      <c r="J136" s="40"/>
      <c r="K136" s="40"/>
      <c r="L136" s="40"/>
      <c r="M136" s="40"/>
      <c r="N136" s="40"/>
      <c r="O136" s="40"/>
    </row>
    <row r="137" spans="2:15" x14ac:dyDescent="0.25">
      <c r="B137" s="2"/>
      <c r="C137" s="2"/>
      <c r="D137" s="2"/>
      <c r="E137" s="2"/>
      <c r="F137" s="40"/>
      <c r="G137" s="40"/>
      <c r="H137" s="40"/>
      <c r="I137" s="40"/>
      <c r="J137" s="40"/>
      <c r="K137" s="40"/>
      <c r="L137" s="40"/>
      <c r="M137" s="40"/>
      <c r="N137" s="40"/>
      <c r="O137" s="40"/>
    </row>
    <row r="138" spans="2:15" x14ac:dyDescent="0.25">
      <c r="B138" s="2"/>
      <c r="C138" s="2"/>
      <c r="D138" s="2"/>
      <c r="E138" s="2"/>
      <c r="F138" s="40"/>
      <c r="G138" s="40"/>
      <c r="H138" s="40"/>
      <c r="I138" s="40"/>
      <c r="J138" s="40"/>
      <c r="K138" s="40"/>
      <c r="L138" s="40"/>
      <c r="M138" s="40"/>
      <c r="N138" s="40"/>
      <c r="O138" s="40"/>
    </row>
    <row r="139" spans="2:15" x14ac:dyDescent="0.25">
      <c r="B139" s="2"/>
      <c r="C139" s="2"/>
      <c r="D139" s="2"/>
      <c r="E139" s="2"/>
      <c r="F139" s="40"/>
      <c r="G139" s="40"/>
      <c r="H139" s="40"/>
      <c r="I139" s="40"/>
      <c r="J139" s="40"/>
      <c r="K139" s="40"/>
      <c r="L139" s="40"/>
      <c r="M139" s="40"/>
      <c r="N139" s="40"/>
      <c r="O139" s="40"/>
    </row>
    <row r="140" spans="2:15" x14ac:dyDescent="0.25">
      <c r="B140" s="2"/>
      <c r="C140" s="2"/>
      <c r="D140" s="2"/>
      <c r="E140" s="2"/>
      <c r="F140" s="40"/>
      <c r="G140" s="40"/>
      <c r="H140" s="40"/>
      <c r="I140" s="40"/>
      <c r="J140" s="40"/>
      <c r="K140" s="40"/>
      <c r="L140" s="40"/>
      <c r="M140" s="40"/>
      <c r="N140" s="40"/>
      <c r="O140" s="40"/>
    </row>
    <row r="141" spans="2:15" x14ac:dyDescent="0.25">
      <c r="B141" s="2"/>
      <c r="C141" s="2"/>
      <c r="D141" s="2"/>
      <c r="E141" s="2"/>
      <c r="F141" s="40"/>
      <c r="G141" s="40"/>
      <c r="H141" s="40"/>
      <c r="I141" s="40"/>
      <c r="J141" s="40"/>
      <c r="K141" s="40"/>
      <c r="L141" s="40"/>
      <c r="M141" s="40"/>
      <c r="N141" s="40"/>
      <c r="O141" s="40"/>
    </row>
    <row r="142" spans="2:15" x14ac:dyDescent="0.25">
      <c r="B142" s="2"/>
      <c r="C142" s="2"/>
      <c r="D142" s="2"/>
      <c r="E142" s="2"/>
      <c r="F142" s="40"/>
      <c r="G142" s="40"/>
      <c r="H142" s="40"/>
      <c r="I142" s="40"/>
      <c r="J142" s="40"/>
      <c r="K142" s="40"/>
      <c r="L142" s="40"/>
      <c r="M142" s="40"/>
      <c r="N142" s="40"/>
      <c r="O142" s="40"/>
    </row>
    <row r="143" spans="2:15" x14ac:dyDescent="0.25">
      <c r="B143" s="2"/>
      <c r="C143" s="2"/>
      <c r="D143" s="2"/>
      <c r="E143" s="2"/>
      <c r="F143" s="40"/>
      <c r="G143" s="40"/>
      <c r="H143" s="40"/>
      <c r="I143" s="40"/>
      <c r="J143" s="40"/>
      <c r="K143" s="40"/>
      <c r="L143" s="40"/>
      <c r="M143" s="40"/>
      <c r="N143" s="40"/>
      <c r="O143" s="40"/>
    </row>
    <row r="144" spans="2:15" x14ac:dyDescent="0.25">
      <c r="B144" s="2"/>
      <c r="C144" s="2"/>
      <c r="D144" s="2"/>
      <c r="E144" s="2"/>
      <c r="F144" s="40"/>
      <c r="G144" s="40"/>
      <c r="H144" s="40"/>
      <c r="I144" s="40"/>
      <c r="J144" s="40"/>
      <c r="K144" s="40"/>
      <c r="L144" s="40"/>
      <c r="M144" s="40"/>
      <c r="N144" s="40"/>
      <c r="O144" s="40"/>
    </row>
    <row r="145" spans="2:15" x14ac:dyDescent="0.25">
      <c r="B145" s="2"/>
      <c r="C145" s="2"/>
      <c r="D145" s="2"/>
      <c r="E145" s="2"/>
      <c r="F145" s="40"/>
      <c r="G145" s="40"/>
      <c r="H145" s="40"/>
      <c r="I145" s="40"/>
      <c r="J145" s="40"/>
      <c r="K145" s="40"/>
      <c r="L145" s="40"/>
      <c r="M145" s="40"/>
      <c r="N145" s="40"/>
      <c r="O145" s="40"/>
    </row>
    <row r="146" spans="2:15" x14ac:dyDescent="0.25">
      <c r="B146" s="2"/>
      <c r="C146" s="2"/>
      <c r="D146" s="2"/>
      <c r="E146" s="2"/>
      <c r="F146" s="40"/>
      <c r="G146" s="40"/>
      <c r="H146" s="40"/>
      <c r="I146" s="40"/>
      <c r="J146" s="40"/>
      <c r="K146" s="40"/>
      <c r="L146" s="40"/>
      <c r="M146" s="40"/>
      <c r="N146" s="40"/>
      <c r="O146" s="40"/>
    </row>
    <row r="147" spans="2:15" x14ac:dyDescent="0.25">
      <c r="B147" s="2"/>
      <c r="C147" s="2"/>
      <c r="D147" s="2"/>
      <c r="E147" s="2"/>
      <c r="F147" s="40"/>
      <c r="G147" s="40"/>
      <c r="H147" s="40"/>
      <c r="I147" s="40"/>
      <c r="J147" s="40"/>
      <c r="K147" s="40"/>
      <c r="L147" s="40"/>
      <c r="M147" s="40"/>
      <c r="N147" s="40"/>
      <c r="O147" s="40"/>
    </row>
    <row r="148" spans="2:15" x14ac:dyDescent="0.25">
      <c r="B148" s="2"/>
      <c r="C148" s="2"/>
      <c r="D148" s="2"/>
      <c r="E148" s="2"/>
      <c r="F148" s="40"/>
      <c r="G148" s="40"/>
      <c r="H148" s="40"/>
      <c r="I148" s="40"/>
      <c r="J148" s="40"/>
      <c r="K148" s="40"/>
      <c r="L148" s="40"/>
      <c r="M148" s="40"/>
      <c r="N148" s="40"/>
      <c r="O148" s="40"/>
    </row>
    <row r="149" spans="2:15" x14ac:dyDescent="0.25">
      <c r="B149" s="2"/>
      <c r="C149" s="2"/>
      <c r="D149" s="2"/>
      <c r="E149" s="2"/>
      <c r="F149" s="40"/>
      <c r="G149" s="40"/>
      <c r="H149" s="40"/>
      <c r="I149" s="40"/>
      <c r="J149" s="40"/>
      <c r="K149" s="40"/>
      <c r="L149" s="40"/>
      <c r="M149" s="40"/>
      <c r="N149" s="40"/>
      <c r="O149" s="40"/>
    </row>
    <row r="150" spans="2:15" x14ac:dyDescent="0.25">
      <c r="B150" s="2"/>
      <c r="C150" s="2"/>
      <c r="D150" s="2"/>
      <c r="E150" s="2"/>
      <c r="F150" s="40"/>
      <c r="G150" s="40"/>
      <c r="H150" s="40"/>
      <c r="I150" s="40"/>
      <c r="J150" s="40"/>
      <c r="K150" s="40"/>
      <c r="L150" s="40"/>
      <c r="M150" s="40"/>
      <c r="N150" s="40"/>
      <c r="O150" s="40"/>
    </row>
    <row r="151" spans="2:15" x14ac:dyDescent="0.25">
      <c r="B151" s="2"/>
      <c r="C151" s="2"/>
      <c r="D151" s="2"/>
      <c r="E151" s="2"/>
      <c r="F151" s="40"/>
      <c r="G151" s="40"/>
      <c r="H151" s="40"/>
      <c r="I151" s="40"/>
      <c r="J151" s="40"/>
      <c r="K151" s="40"/>
      <c r="L151" s="40"/>
      <c r="M151" s="40"/>
      <c r="N151" s="40"/>
      <c r="O151" s="40"/>
    </row>
    <row r="152" spans="2:15" x14ac:dyDescent="0.25">
      <c r="B152" s="2"/>
      <c r="C152" s="2"/>
      <c r="D152" s="2"/>
      <c r="E152" s="2"/>
      <c r="F152" s="40"/>
      <c r="G152" s="40"/>
      <c r="H152" s="40"/>
      <c r="I152" s="40"/>
      <c r="J152" s="40"/>
      <c r="K152" s="40"/>
      <c r="L152" s="40"/>
      <c r="M152" s="40"/>
      <c r="N152" s="40"/>
      <c r="O152" s="40"/>
    </row>
    <row r="153" spans="2:15" x14ac:dyDescent="0.25">
      <c r="B153" s="2"/>
      <c r="C153" s="2"/>
      <c r="D153" s="2"/>
      <c r="E153" s="2"/>
      <c r="F153" s="40"/>
      <c r="G153" s="40"/>
      <c r="H153" s="40"/>
      <c r="I153" s="40"/>
      <c r="J153" s="40"/>
      <c r="K153" s="40"/>
      <c r="L153" s="40"/>
      <c r="M153" s="40"/>
      <c r="N153" s="40"/>
      <c r="O153" s="40"/>
    </row>
    <row r="154" spans="2:15" x14ac:dyDescent="0.25">
      <c r="B154" s="2"/>
      <c r="C154" s="2"/>
      <c r="D154" s="2"/>
      <c r="E154" s="2"/>
      <c r="F154" s="40"/>
      <c r="G154" s="40"/>
      <c r="H154" s="40"/>
      <c r="I154" s="40"/>
      <c r="J154" s="40"/>
      <c r="K154" s="40"/>
      <c r="L154" s="40"/>
      <c r="M154" s="40"/>
      <c r="N154" s="40"/>
      <c r="O154" s="40"/>
    </row>
    <row r="155" spans="2:15" x14ac:dyDescent="0.25">
      <c r="B155" s="2"/>
      <c r="C155" s="2"/>
      <c r="D155" s="2"/>
      <c r="E155" s="2"/>
      <c r="F155" s="40"/>
      <c r="G155" s="40"/>
      <c r="H155" s="40"/>
      <c r="I155" s="40"/>
      <c r="J155" s="40"/>
      <c r="K155" s="40"/>
      <c r="L155" s="40"/>
      <c r="M155" s="40"/>
      <c r="N155" s="40"/>
      <c r="O155" s="40"/>
    </row>
    <row r="156" spans="2:15" x14ac:dyDescent="0.25">
      <c r="B156" s="2"/>
      <c r="C156" s="2"/>
      <c r="D156" s="2"/>
      <c r="E156" s="2"/>
      <c r="F156" s="40"/>
      <c r="G156" s="40"/>
      <c r="H156" s="40"/>
      <c r="I156" s="40"/>
      <c r="J156" s="40"/>
      <c r="K156" s="40"/>
      <c r="L156" s="40"/>
      <c r="M156" s="40"/>
      <c r="N156" s="40"/>
      <c r="O156" s="40"/>
    </row>
    <row r="157" spans="2:15" x14ac:dyDescent="0.25">
      <c r="B157" s="2"/>
      <c r="C157" s="2"/>
      <c r="D157" s="2"/>
      <c r="E157" s="2"/>
      <c r="F157" s="40"/>
      <c r="G157" s="40"/>
      <c r="H157" s="40"/>
      <c r="I157" s="40"/>
      <c r="J157" s="40"/>
      <c r="K157" s="40"/>
      <c r="L157" s="40"/>
      <c r="M157" s="40"/>
      <c r="N157" s="40"/>
      <c r="O157" s="40"/>
    </row>
    <row r="158" spans="2:15" x14ac:dyDescent="0.25">
      <c r="B158" s="2"/>
      <c r="C158" s="2"/>
      <c r="D158" s="2"/>
      <c r="E158" s="2"/>
      <c r="F158" s="40"/>
      <c r="G158" s="40"/>
      <c r="H158" s="40"/>
      <c r="I158" s="40"/>
      <c r="J158" s="40"/>
      <c r="K158" s="40"/>
      <c r="L158" s="40"/>
      <c r="M158" s="40"/>
      <c r="N158" s="40"/>
      <c r="O158" s="40"/>
    </row>
    <row r="159" spans="2:15" x14ac:dyDescent="0.25">
      <c r="B159" s="2"/>
      <c r="C159" s="2"/>
      <c r="D159" s="2"/>
      <c r="E159" s="2"/>
      <c r="F159" s="40"/>
      <c r="G159" s="40"/>
      <c r="H159" s="40"/>
      <c r="I159" s="40"/>
      <c r="J159" s="40"/>
      <c r="K159" s="40"/>
      <c r="L159" s="40"/>
      <c r="M159" s="40"/>
      <c r="N159" s="40"/>
      <c r="O159" s="40"/>
    </row>
    <row r="160" spans="2:15" x14ac:dyDescent="0.25">
      <c r="B160" s="2"/>
      <c r="C160" s="2"/>
      <c r="D160" s="2"/>
      <c r="E160" s="2"/>
      <c r="F160" s="40"/>
      <c r="G160" s="40"/>
      <c r="H160" s="40"/>
      <c r="I160" s="40"/>
      <c r="J160" s="40"/>
      <c r="K160" s="40"/>
      <c r="L160" s="40"/>
      <c r="M160" s="40"/>
      <c r="N160" s="40"/>
      <c r="O160" s="40"/>
    </row>
    <row r="161" spans="2:15" x14ac:dyDescent="0.25">
      <c r="B161" s="2"/>
      <c r="C161" s="2"/>
      <c r="D161" s="2"/>
      <c r="E161" s="2"/>
      <c r="F161" s="40"/>
      <c r="G161" s="40"/>
      <c r="H161" s="40"/>
      <c r="I161" s="40"/>
      <c r="J161" s="40"/>
      <c r="K161" s="40"/>
      <c r="L161" s="40"/>
      <c r="M161" s="40"/>
      <c r="N161" s="40"/>
      <c r="O161" s="40"/>
    </row>
    <row r="162" spans="2:15" x14ac:dyDescent="0.25">
      <c r="B162" s="2"/>
      <c r="C162" s="2"/>
      <c r="D162" s="2"/>
      <c r="E162" s="2"/>
      <c r="F162" s="40"/>
      <c r="G162" s="40"/>
      <c r="H162" s="40"/>
      <c r="I162" s="40"/>
      <c r="J162" s="40"/>
      <c r="K162" s="40"/>
      <c r="L162" s="40"/>
      <c r="M162" s="40"/>
      <c r="N162" s="40"/>
      <c r="O162" s="40"/>
    </row>
    <row r="163" spans="2:15" x14ac:dyDescent="0.25">
      <c r="B163" s="2"/>
      <c r="C163" s="2"/>
      <c r="D163" s="2"/>
      <c r="E163" s="2"/>
      <c r="F163" s="40"/>
      <c r="G163" s="40"/>
      <c r="H163" s="40"/>
      <c r="I163" s="40"/>
      <c r="J163" s="40"/>
      <c r="K163" s="40"/>
      <c r="L163" s="40"/>
      <c r="M163" s="40"/>
      <c r="N163" s="40"/>
      <c r="O163" s="40"/>
    </row>
    <row r="164" spans="2:15" x14ac:dyDescent="0.25">
      <c r="B164" s="2"/>
      <c r="C164" s="2"/>
      <c r="D164" s="2"/>
      <c r="E164" s="2"/>
      <c r="F164" s="40"/>
      <c r="G164" s="40"/>
      <c r="H164" s="40"/>
      <c r="I164" s="40"/>
      <c r="J164" s="40"/>
      <c r="K164" s="40"/>
      <c r="L164" s="40"/>
      <c r="M164" s="40"/>
      <c r="N164" s="40"/>
      <c r="O164" s="40"/>
    </row>
    <row r="165" spans="2:15" x14ac:dyDescent="0.25">
      <c r="B165" s="2"/>
      <c r="C165" s="2"/>
      <c r="D165" s="2"/>
      <c r="E165" s="2"/>
      <c r="F165" s="40"/>
      <c r="G165" s="40"/>
      <c r="H165" s="40"/>
      <c r="I165" s="40"/>
      <c r="J165" s="40"/>
      <c r="K165" s="40"/>
      <c r="L165" s="40"/>
      <c r="M165" s="40"/>
      <c r="N165" s="40"/>
      <c r="O165" s="40"/>
    </row>
    <row r="166" spans="2:15" x14ac:dyDescent="0.25">
      <c r="B166" s="2"/>
      <c r="C166" s="2"/>
      <c r="D166" s="2"/>
      <c r="E166" s="2"/>
      <c r="F166" s="40"/>
      <c r="G166" s="40"/>
      <c r="H166" s="40"/>
      <c r="I166" s="40"/>
      <c r="J166" s="40"/>
      <c r="K166" s="40"/>
      <c r="L166" s="40"/>
      <c r="M166" s="40"/>
      <c r="N166" s="40"/>
      <c r="O166" s="40"/>
    </row>
    <row r="167" spans="2:15" x14ac:dyDescent="0.25">
      <c r="B167" s="2"/>
      <c r="C167" s="2"/>
      <c r="D167" s="2"/>
      <c r="E167" s="2"/>
      <c r="F167" s="40"/>
      <c r="G167" s="40"/>
      <c r="H167" s="40"/>
      <c r="I167" s="40"/>
      <c r="J167" s="40"/>
      <c r="K167" s="40"/>
      <c r="L167" s="40"/>
      <c r="M167" s="40"/>
      <c r="N167" s="40"/>
      <c r="O167" s="40"/>
    </row>
    <row r="168" spans="2:15" x14ac:dyDescent="0.25">
      <c r="B168" s="2"/>
      <c r="C168" s="2"/>
      <c r="D168" s="2"/>
      <c r="E168" s="2"/>
      <c r="F168" s="40"/>
      <c r="G168" s="40"/>
      <c r="H168" s="40"/>
      <c r="I168" s="40"/>
      <c r="J168" s="40"/>
      <c r="K168" s="40"/>
      <c r="L168" s="40"/>
      <c r="M168" s="40"/>
      <c r="N168" s="40"/>
      <c r="O168" s="40"/>
    </row>
    <row r="169" spans="2:15" x14ac:dyDescent="0.25">
      <c r="B169" s="2"/>
      <c r="C169" s="2"/>
      <c r="D169" s="2"/>
      <c r="E169" s="2"/>
      <c r="F169" s="40"/>
      <c r="G169" s="40"/>
      <c r="H169" s="40"/>
      <c r="I169" s="40"/>
      <c r="J169" s="40"/>
      <c r="K169" s="40"/>
      <c r="L169" s="40"/>
      <c r="M169" s="40"/>
      <c r="N169" s="40"/>
      <c r="O169" s="40"/>
    </row>
    <row r="170" spans="2:15" x14ac:dyDescent="0.25">
      <c r="B170" s="2"/>
      <c r="C170" s="2"/>
      <c r="D170" s="2"/>
      <c r="E170" s="2"/>
      <c r="F170" s="40"/>
      <c r="G170" s="40"/>
      <c r="H170" s="40"/>
      <c r="I170" s="40"/>
      <c r="J170" s="40"/>
      <c r="K170" s="40"/>
      <c r="L170" s="40"/>
      <c r="M170" s="40"/>
      <c r="N170" s="40"/>
      <c r="O170" s="40"/>
    </row>
    <row r="171" spans="2:15" x14ac:dyDescent="0.25">
      <c r="B171" s="2"/>
      <c r="C171" s="2"/>
      <c r="D171" s="2"/>
      <c r="E171" s="2"/>
      <c r="F171" s="40"/>
      <c r="G171" s="40"/>
      <c r="H171" s="40"/>
      <c r="I171" s="40"/>
      <c r="J171" s="40"/>
      <c r="K171" s="40"/>
      <c r="L171" s="40"/>
      <c r="M171" s="40"/>
      <c r="N171" s="40"/>
      <c r="O171" s="40"/>
    </row>
    <row r="172" spans="2:15" x14ac:dyDescent="0.25">
      <c r="B172" s="2"/>
      <c r="C172" s="2"/>
      <c r="D172" s="2"/>
      <c r="E172" s="2"/>
      <c r="F172" s="40"/>
      <c r="G172" s="40"/>
      <c r="H172" s="40"/>
      <c r="I172" s="40"/>
      <c r="J172" s="40"/>
      <c r="K172" s="40"/>
      <c r="L172" s="40"/>
      <c r="M172" s="40"/>
      <c r="N172" s="40"/>
      <c r="O172" s="40"/>
    </row>
    <row r="173" spans="2:15" x14ac:dyDescent="0.25">
      <c r="B173" s="2"/>
      <c r="C173" s="2"/>
      <c r="D173" s="2"/>
      <c r="E173" s="2"/>
      <c r="F173" s="40"/>
      <c r="G173" s="40"/>
      <c r="H173" s="40"/>
      <c r="I173" s="40"/>
      <c r="J173" s="40"/>
      <c r="K173" s="40"/>
      <c r="L173" s="40"/>
      <c r="M173" s="40"/>
      <c r="N173" s="40"/>
      <c r="O173" s="40"/>
    </row>
    <row r="174" spans="2:15" x14ac:dyDescent="0.25">
      <c r="B174" s="2"/>
      <c r="C174" s="2"/>
      <c r="D174" s="2"/>
      <c r="E174" s="2"/>
      <c r="F174" s="40"/>
      <c r="G174" s="40"/>
      <c r="H174" s="40"/>
      <c r="I174" s="40"/>
      <c r="J174" s="40"/>
      <c r="K174" s="40"/>
      <c r="L174" s="40"/>
      <c r="M174" s="40"/>
      <c r="N174" s="40"/>
      <c r="O174" s="40"/>
    </row>
    <row r="175" spans="2:15" x14ac:dyDescent="0.25">
      <c r="B175" s="2"/>
      <c r="C175" s="2"/>
      <c r="D175" s="2"/>
      <c r="E175" s="2"/>
      <c r="F175" s="40"/>
      <c r="G175" s="40"/>
      <c r="H175" s="40"/>
      <c r="I175" s="40"/>
      <c r="J175" s="40"/>
      <c r="K175" s="40"/>
      <c r="L175" s="40"/>
      <c r="M175" s="40"/>
      <c r="N175" s="40"/>
      <c r="O175" s="40"/>
    </row>
    <row r="176" spans="2:15" x14ac:dyDescent="0.25">
      <c r="B176" s="2"/>
      <c r="C176" s="2"/>
      <c r="D176" s="2"/>
      <c r="E176" s="2"/>
      <c r="F176" s="40"/>
      <c r="G176" s="40"/>
      <c r="H176" s="40"/>
      <c r="I176" s="40"/>
      <c r="J176" s="40"/>
      <c r="K176" s="40"/>
      <c r="L176" s="40"/>
      <c r="M176" s="40"/>
      <c r="N176" s="40"/>
      <c r="O176" s="40"/>
    </row>
    <row r="177" spans="2:15" x14ac:dyDescent="0.25">
      <c r="B177" s="2"/>
      <c r="C177" s="2"/>
      <c r="D177" s="2"/>
      <c r="E177" s="2"/>
      <c r="F177" s="40"/>
      <c r="G177" s="40"/>
      <c r="H177" s="40"/>
      <c r="I177" s="40"/>
      <c r="J177" s="40"/>
      <c r="K177" s="40"/>
      <c r="L177" s="40"/>
      <c r="M177" s="40"/>
      <c r="N177" s="40"/>
      <c r="O177" s="40"/>
    </row>
    <row r="178" spans="2:15" x14ac:dyDescent="0.25">
      <c r="B178" s="2"/>
      <c r="C178" s="2"/>
      <c r="D178" s="2"/>
      <c r="E178" s="2"/>
      <c r="F178" s="40"/>
      <c r="G178" s="40"/>
      <c r="H178" s="40"/>
      <c r="I178" s="40"/>
      <c r="J178" s="40"/>
      <c r="K178" s="40"/>
      <c r="L178" s="40"/>
      <c r="M178" s="40"/>
      <c r="N178" s="40"/>
      <c r="O178" s="40"/>
    </row>
    <row r="179" spans="2:15" x14ac:dyDescent="0.25">
      <c r="B179" s="2"/>
      <c r="C179" s="2"/>
      <c r="D179" s="2"/>
      <c r="E179" s="2"/>
      <c r="F179" s="40"/>
      <c r="G179" s="40"/>
      <c r="H179" s="40"/>
      <c r="I179" s="40"/>
      <c r="J179" s="40"/>
      <c r="K179" s="40"/>
      <c r="L179" s="40"/>
      <c r="M179" s="40"/>
      <c r="N179" s="40"/>
      <c r="O179" s="40"/>
    </row>
    <row r="180" spans="2:15" x14ac:dyDescent="0.25">
      <c r="B180" s="2"/>
      <c r="C180" s="2"/>
      <c r="D180" s="2"/>
      <c r="E180" s="2"/>
      <c r="F180" s="40"/>
      <c r="G180" s="40"/>
      <c r="H180" s="40"/>
      <c r="I180" s="40"/>
      <c r="J180" s="40"/>
      <c r="K180" s="40"/>
      <c r="L180" s="40"/>
      <c r="M180" s="40"/>
      <c r="N180" s="40"/>
      <c r="O180" s="40"/>
    </row>
    <row r="181" spans="2:15" x14ac:dyDescent="0.25">
      <c r="B181" s="2"/>
      <c r="C181" s="2"/>
      <c r="D181" s="2"/>
      <c r="E181" s="2"/>
      <c r="F181" s="40"/>
      <c r="G181" s="40"/>
      <c r="H181" s="40"/>
      <c r="I181" s="40"/>
      <c r="J181" s="40"/>
      <c r="K181" s="40"/>
      <c r="L181" s="40"/>
      <c r="M181" s="40"/>
      <c r="N181" s="40"/>
      <c r="O181" s="40"/>
    </row>
    <row r="182" spans="2:15" x14ac:dyDescent="0.25">
      <c r="B182" s="2"/>
      <c r="C182" s="2"/>
      <c r="D182" s="2"/>
      <c r="E182" s="2"/>
      <c r="F182" s="40"/>
      <c r="G182" s="40"/>
      <c r="H182" s="40"/>
      <c r="I182" s="40"/>
      <c r="J182" s="40"/>
      <c r="K182" s="40"/>
      <c r="L182" s="40"/>
      <c r="M182" s="40"/>
      <c r="N182" s="40"/>
      <c r="O182" s="40"/>
    </row>
    <row r="183" spans="2:15" x14ac:dyDescent="0.25">
      <c r="B183" s="2"/>
      <c r="C183" s="2"/>
      <c r="D183" s="2"/>
      <c r="E183" s="2"/>
      <c r="F183" s="40"/>
      <c r="G183" s="40"/>
      <c r="H183" s="40"/>
      <c r="I183" s="40"/>
      <c r="J183" s="40"/>
      <c r="K183" s="40"/>
      <c r="L183" s="40"/>
      <c r="M183" s="40"/>
      <c r="N183" s="40"/>
      <c r="O183" s="40"/>
    </row>
    <row r="184" spans="2:15" x14ac:dyDescent="0.25">
      <c r="B184" s="2"/>
      <c r="C184" s="2"/>
      <c r="D184" s="2"/>
      <c r="E184" s="2"/>
      <c r="F184" s="40"/>
      <c r="G184" s="40"/>
      <c r="H184" s="40"/>
      <c r="I184" s="40"/>
      <c r="J184" s="40"/>
      <c r="K184" s="40"/>
      <c r="L184" s="40"/>
      <c r="M184" s="40"/>
      <c r="N184" s="40"/>
      <c r="O184" s="40"/>
    </row>
    <row r="185" spans="2:15" x14ac:dyDescent="0.25">
      <c r="B185" s="2"/>
      <c r="C185" s="2"/>
      <c r="D185" s="2"/>
      <c r="E185" s="2"/>
      <c r="F185" s="40"/>
      <c r="G185" s="40"/>
      <c r="H185" s="40"/>
      <c r="I185" s="40"/>
      <c r="J185" s="40"/>
      <c r="K185" s="40"/>
      <c r="L185" s="40"/>
      <c r="M185" s="40"/>
      <c r="N185" s="40"/>
      <c r="O185" s="40"/>
    </row>
    <row r="186" spans="2:15" x14ac:dyDescent="0.25">
      <c r="B186" s="2"/>
      <c r="C186" s="2"/>
      <c r="D186" s="2"/>
      <c r="E186" s="2"/>
      <c r="F186" s="40"/>
      <c r="G186" s="40"/>
      <c r="H186" s="40"/>
      <c r="I186" s="40"/>
      <c r="J186" s="40"/>
      <c r="K186" s="40"/>
      <c r="L186" s="40"/>
      <c r="M186" s="40"/>
      <c r="N186" s="40"/>
      <c r="O186" s="40"/>
    </row>
    <row r="187" spans="2:15" x14ac:dyDescent="0.25">
      <c r="B187" s="2"/>
      <c r="C187" s="2"/>
      <c r="D187" s="2"/>
      <c r="E187" s="2"/>
      <c r="F187" s="40"/>
      <c r="G187" s="40"/>
      <c r="H187" s="40"/>
      <c r="I187" s="40"/>
      <c r="J187" s="40"/>
      <c r="K187" s="40"/>
      <c r="L187" s="40"/>
      <c r="M187" s="40"/>
      <c r="N187" s="40"/>
      <c r="O187" s="40"/>
    </row>
    <row r="188" spans="2:15" x14ac:dyDescent="0.25">
      <c r="B188" s="2"/>
      <c r="C188" s="2"/>
      <c r="D188" s="2"/>
      <c r="E188" s="2"/>
      <c r="F188" s="40"/>
      <c r="G188" s="40"/>
      <c r="H188" s="40"/>
      <c r="I188" s="40"/>
      <c r="J188" s="40"/>
      <c r="K188" s="40"/>
      <c r="L188" s="40"/>
      <c r="M188" s="40"/>
      <c r="N188" s="40"/>
      <c r="O188" s="40"/>
    </row>
    <row r="189" spans="2:15" x14ac:dyDescent="0.25">
      <c r="B189" s="2"/>
      <c r="C189" s="2"/>
      <c r="D189" s="2"/>
      <c r="E189" s="2"/>
      <c r="F189" s="40"/>
      <c r="G189" s="40"/>
      <c r="H189" s="40"/>
      <c r="I189" s="40"/>
      <c r="J189" s="40"/>
      <c r="K189" s="40"/>
      <c r="L189" s="40"/>
      <c r="M189" s="40"/>
      <c r="N189" s="40"/>
      <c r="O189" s="40"/>
    </row>
    <row r="190" spans="2:15" x14ac:dyDescent="0.25">
      <c r="B190" s="2"/>
      <c r="C190" s="2"/>
      <c r="D190" s="2"/>
      <c r="E190" s="2"/>
      <c r="F190" s="40"/>
      <c r="G190" s="40"/>
      <c r="H190" s="40"/>
      <c r="I190" s="40"/>
      <c r="J190" s="40"/>
      <c r="K190" s="40"/>
      <c r="L190" s="40"/>
      <c r="M190" s="40"/>
      <c r="N190" s="40"/>
      <c r="O190" s="40"/>
    </row>
    <row r="191" spans="2:15" x14ac:dyDescent="0.25">
      <c r="B191" s="2"/>
      <c r="C191" s="2"/>
      <c r="D191" s="2"/>
      <c r="E191" s="2"/>
      <c r="F191" s="40"/>
      <c r="G191" s="40"/>
      <c r="H191" s="40"/>
      <c r="I191" s="40"/>
      <c r="J191" s="40"/>
      <c r="K191" s="40"/>
      <c r="L191" s="40"/>
      <c r="M191" s="40"/>
      <c r="N191" s="40"/>
      <c r="O191" s="40"/>
    </row>
    <row r="192" spans="2:15" x14ac:dyDescent="0.25">
      <c r="B192" s="2"/>
      <c r="C192" s="2"/>
      <c r="D192" s="2"/>
      <c r="E192" s="2"/>
      <c r="F192" s="40"/>
      <c r="G192" s="40"/>
      <c r="H192" s="40"/>
      <c r="I192" s="40"/>
      <c r="J192" s="40"/>
      <c r="K192" s="40"/>
      <c r="L192" s="40"/>
      <c r="M192" s="40"/>
      <c r="N192" s="40"/>
      <c r="O192" s="40"/>
    </row>
    <row r="193" spans="2:15" x14ac:dyDescent="0.25">
      <c r="B193" s="2"/>
      <c r="C193" s="2"/>
      <c r="D193" s="2"/>
      <c r="E193" s="2"/>
      <c r="F193" s="40"/>
      <c r="G193" s="40"/>
      <c r="H193" s="40"/>
      <c r="I193" s="40"/>
      <c r="J193" s="40"/>
      <c r="K193" s="40"/>
      <c r="L193" s="40"/>
      <c r="M193" s="40"/>
      <c r="N193" s="40"/>
      <c r="O193" s="40"/>
    </row>
    <row r="194" spans="2:15" x14ac:dyDescent="0.25">
      <c r="B194" s="2"/>
      <c r="C194" s="2"/>
      <c r="D194" s="2"/>
      <c r="E194" s="2"/>
      <c r="F194" s="40"/>
      <c r="G194" s="40"/>
      <c r="H194" s="40"/>
      <c r="I194" s="40"/>
      <c r="J194" s="40"/>
      <c r="K194" s="40"/>
      <c r="L194" s="40"/>
      <c r="M194" s="40"/>
      <c r="N194" s="40"/>
      <c r="O194" s="40"/>
    </row>
    <row r="195" spans="2:15" x14ac:dyDescent="0.25">
      <c r="B195" s="2"/>
      <c r="C195" s="2"/>
      <c r="D195" s="2"/>
      <c r="E195" s="2"/>
      <c r="F195" s="40"/>
      <c r="G195" s="40"/>
      <c r="H195" s="40"/>
      <c r="I195" s="40"/>
      <c r="J195" s="40"/>
      <c r="K195" s="40"/>
      <c r="L195" s="40"/>
      <c r="M195" s="40"/>
      <c r="N195" s="40"/>
      <c r="O195" s="40"/>
    </row>
    <row r="196" spans="2:15" x14ac:dyDescent="0.25">
      <c r="B196" s="2"/>
      <c r="C196" s="2"/>
      <c r="D196" s="2"/>
      <c r="E196" s="2"/>
      <c r="F196" s="40"/>
      <c r="G196" s="40"/>
      <c r="H196" s="40"/>
      <c r="I196" s="40"/>
      <c r="J196" s="40"/>
      <c r="K196" s="40"/>
      <c r="L196" s="40"/>
      <c r="M196" s="40"/>
      <c r="N196" s="40"/>
      <c r="O196" s="40"/>
    </row>
    <row r="197" spans="2:15" x14ac:dyDescent="0.25">
      <c r="B197" s="2"/>
      <c r="C197" s="2"/>
      <c r="D197" s="2"/>
      <c r="E197" s="2"/>
      <c r="F197" s="40"/>
      <c r="G197" s="40"/>
      <c r="H197" s="40"/>
      <c r="I197" s="40"/>
      <c r="J197" s="40"/>
      <c r="K197" s="40"/>
      <c r="L197" s="40"/>
      <c r="M197" s="40"/>
      <c r="N197" s="40"/>
      <c r="O197" s="40"/>
    </row>
    <row r="198" spans="2:15" x14ac:dyDescent="0.25">
      <c r="B198" s="2"/>
      <c r="C198" s="2"/>
      <c r="D198" s="2"/>
      <c r="E198" s="2"/>
      <c r="F198" s="40"/>
      <c r="G198" s="40"/>
      <c r="H198" s="40"/>
      <c r="I198" s="40"/>
      <c r="J198" s="40"/>
      <c r="K198" s="40"/>
      <c r="L198" s="40"/>
      <c r="M198" s="40"/>
      <c r="N198" s="40"/>
      <c r="O198" s="40"/>
    </row>
    <row r="199" spans="2:15" x14ac:dyDescent="0.25">
      <c r="B199" s="2"/>
      <c r="C199" s="2"/>
      <c r="D199" s="2"/>
      <c r="E199" s="2"/>
      <c r="F199" s="40"/>
      <c r="G199" s="40"/>
      <c r="H199" s="40"/>
      <c r="I199" s="40"/>
      <c r="J199" s="40"/>
      <c r="K199" s="40"/>
      <c r="L199" s="40"/>
      <c r="M199" s="40"/>
      <c r="N199" s="40"/>
      <c r="O199" s="40"/>
    </row>
    <row r="200" spans="2:15" x14ac:dyDescent="0.25">
      <c r="B200" s="2"/>
      <c r="C200" s="2"/>
      <c r="D200" s="2"/>
      <c r="E200" s="2"/>
      <c r="F200" s="40"/>
      <c r="G200" s="40"/>
      <c r="H200" s="40"/>
      <c r="I200" s="40"/>
      <c r="J200" s="40"/>
      <c r="K200" s="40"/>
      <c r="L200" s="40"/>
      <c r="M200" s="40"/>
      <c r="N200" s="40"/>
      <c r="O200" s="40"/>
    </row>
    <row r="201" spans="2:15" x14ac:dyDescent="0.25">
      <c r="B201" s="2"/>
      <c r="C201" s="2"/>
      <c r="D201" s="2"/>
      <c r="E201" s="2"/>
      <c r="F201" s="40"/>
      <c r="G201" s="40"/>
      <c r="H201" s="40"/>
      <c r="I201" s="40"/>
      <c r="J201" s="40"/>
      <c r="K201" s="40"/>
      <c r="L201" s="40"/>
      <c r="M201" s="40"/>
      <c r="N201" s="40"/>
      <c r="O201" s="40"/>
    </row>
    <row r="202" spans="2:15" x14ac:dyDescent="0.25">
      <c r="B202" s="2"/>
      <c r="C202" s="2"/>
      <c r="D202" s="2"/>
      <c r="E202" s="2"/>
      <c r="F202" s="40"/>
      <c r="G202" s="40"/>
      <c r="H202" s="40"/>
      <c r="I202" s="40"/>
      <c r="J202" s="40"/>
      <c r="K202" s="40"/>
      <c r="L202" s="40"/>
      <c r="M202" s="40"/>
      <c r="N202" s="40"/>
      <c r="O202" s="40"/>
    </row>
    <row r="203" spans="2:15" x14ac:dyDescent="0.25">
      <c r="B203" s="2"/>
      <c r="C203" s="2"/>
      <c r="D203" s="2"/>
      <c r="E203" s="2"/>
      <c r="F203" s="40"/>
      <c r="G203" s="40"/>
      <c r="H203" s="40"/>
      <c r="I203" s="40"/>
      <c r="J203" s="40"/>
      <c r="K203" s="40"/>
      <c r="L203" s="40"/>
      <c r="M203" s="40"/>
      <c r="N203" s="40"/>
      <c r="O203" s="40"/>
    </row>
    <row r="204" spans="2:15" x14ac:dyDescent="0.25">
      <c r="B204" s="2"/>
      <c r="C204" s="2"/>
      <c r="D204" s="2"/>
      <c r="E204" s="2"/>
      <c r="F204" s="40"/>
      <c r="G204" s="40"/>
      <c r="H204" s="40"/>
      <c r="I204" s="40"/>
      <c r="J204" s="40"/>
      <c r="K204" s="40"/>
      <c r="L204" s="40"/>
      <c r="M204" s="40"/>
      <c r="N204" s="40"/>
      <c r="O204" s="40"/>
    </row>
    <row r="205" spans="2:15" x14ac:dyDescent="0.25">
      <c r="B205" s="2"/>
      <c r="C205" s="2"/>
      <c r="D205" s="2"/>
      <c r="E205" s="2"/>
      <c r="F205" s="40"/>
      <c r="G205" s="40"/>
      <c r="H205" s="40"/>
      <c r="I205" s="40"/>
      <c r="J205" s="40"/>
      <c r="K205" s="40"/>
      <c r="L205" s="40"/>
      <c r="M205" s="40"/>
      <c r="N205" s="40"/>
      <c r="O205" s="40"/>
    </row>
    <row r="206" spans="2:15" x14ac:dyDescent="0.25">
      <c r="B206" s="2"/>
      <c r="C206" s="2"/>
      <c r="D206" s="2"/>
      <c r="E206" s="2"/>
      <c r="F206" s="40"/>
      <c r="G206" s="40"/>
      <c r="H206" s="40"/>
      <c r="I206" s="40"/>
      <c r="J206" s="40"/>
      <c r="K206" s="40"/>
      <c r="L206" s="40"/>
      <c r="M206" s="40"/>
      <c r="N206" s="40"/>
      <c r="O206" s="40"/>
    </row>
    <row r="207" spans="2:15" x14ac:dyDescent="0.25">
      <c r="B207" s="2"/>
      <c r="C207" s="2"/>
      <c r="D207" s="2"/>
      <c r="E207" s="2"/>
      <c r="F207" s="40"/>
      <c r="G207" s="40"/>
      <c r="H207" s="40"/>
      <c r="I207" s="40"/>
      <c r="J207" s="40"/>
      <c r="K207" s="40"/>
      <c r="L207" s="40"/>
      <c r="M207" s="40"/>
      <c r="N207" s="40"/>
      <c r="O207" s="40"/>
    </row>
    <row r="208" spans="2:15" x14ac:dyDescent="0.25">
      <c r="B208" s="2"/>
      <c r="C208" s="2"/>
      <c r="D208" s="2"/>
      <c r="E208" s="2"/>
      <c r="F208" s="40"/>
      <c r="G208" s="40"/>
      <c r="H208" s="40"/>
      <c r="I208" s="40"/>
      <c r="J208" s="40"/>
      <c r="K208" s="40"/>
      <c r="L208" s="40"/>
      <c r="M208" s="40"/>
      <c r="N208" s="40"/>
      <c r="O208" s="40"/>
    </row>
    <row r="209" spans="2:15" x14ac:dyDescent="0.25">
      <c r="B209" s="2"/>
      <c r="C209" s="2"/>
      <c r="D209" s="2"/>
      <c r="E209" s="2"/>
      <c r="F209" s="40"/>
      <c r="G209" s="40"/>
      <c r="H209" s="40"/>
      <c r="I209" s="40"/>
      <c r="J209" s="40"/>
      <c r="K209" s="40"/>
      <c r="L209" s="40"/>
      <c r="M209" s="40"/>
      <c r="N209" s="40"/>
      <c r="O209" s="40"/>
    </row>
    <row r="210" spans="2:15" x14ac:dyDescent="0.25">
      <c r="B210" s="2"/>
      <c r="C210" s="2"/>
      <c r="D210" s="2"/>
      <c r="E210" s="2"/>
      <c r="F210" s="40"/>
      <c r="G210" s="40"/>
      <c r="H210" s="40"/>
      <c r="I210" s="40"/>
      <c r="J210" s="40"/>
      <c r="K210" s="40"/>
      <c r="L210" s="40"/>
      <c r="M210" s="40"/>
      <c r="N210" s="40"/>
      <c r="O210" s="40"/>
    </row>
    <row r="211" spans="2:15" x14ac:dyDescent="0.25">
      <c r="B211" s="2"/>
      <c r="C211" s="2"/>
      <c r="D211" s="2"/>
      <c r="E211" s="2"/>
      <c r="F211" s="40"/>
      <c r="G211" s="40"/>
      <c r="H211" s="40"/>
      <c r="I211" s="40"/>
      <c r="J211" s="40"/>
      <c r="K211" s="40"/>
      <c r="L211" s="40"/>
      <c r="M211" s="40"/>
      <c r="N211" s="40"/>
      <c r="O211" s="40"/>
    </row>
    <row r="212" spans="2:15" x14ac:dyDescent="0.25">
      <c r="B212" s="2"/>
      <c r="C212" s="2"/>
      <c r="D212" s="2"/>
      <c r="E212" s="2"/>
      <c r="F212" s="40"/>
      <c r="G212" s="40"/>
      <c r="H212" s="40"/>
      <c r="I212" s="40"/>
      <c r="J212" s="40"/>
      <c r="K212" s="40"/>
      <c r="L212" s="40"/>
      <c r="M212" s="40"/>
      <c r="N212" s="40"/>
      <c r="O212" s="40"/>
    </row>
    <row r="213" spans="2:15" x14ac:dyDescent="0.25">
      <c r="B213" s="2"/>
      <c r="C213" s="2"/>
      <c r="D213" s="2"/>
      <c r="E213" s="2"/>
      <c r="F213" s="40"/>
      <c r="G213" s="40"/>
      <c r="H213" s="40"/>
      <c r="I213" s="40"/>
      <c r="J213" s="40"/>
      <c r="K213" s="40"/>
      <c r="L213" s="40"/>
      <c r="M213" s="40"/>
      <c r="N213" s="40"/>
      <c r="O213" s="40"/>
    </row>
    <row r="214" spans="2:15" x14ac:dyDescent="0.25">
      <c r="B214" s="2"/>
      <c r="C214" s="2"/>
      <c r="D214" s="2"/>
      <c r="E214" s="2"/>
      <c r="F214" s="40"/>
      <c r="G214" s="40"/>
      <c r="H214" s="40"/>
      <c r="I214" s="40"/>
      <c r="J214" s="40"/>
      <c r="K214" s="40"/>
      <c r="L214" s="40"/>
      <c r="M214" s="40"/>
      <c r="N214" s="40"/>
      <c r="O214" s="40"/>
    </row>
    <row r="215" spans="2:15" x14ac:dyDescent="0.25">
      <c r="B215" s="2"/>
      <c r="C215" s="2"/>
      <c r="D215" s="2"/>
      <c r="E215" s="2"/>
      <c r="F215" s="40"/>
      <c r="G215" s="40"/>
      <c r="H215" s="40"/>
      <c r="I215" s="40"/>
      <c r="J215" s="40"/>
      <c r="K215" s="40"/>
      <c r="L215" s="40"/>
      <c r="M215" s="40"/>
      <c r="N215" s="40"/>
      <c r="O215" s="40"/>
    </row>
    <row r="216" spans="2:15" x14ac:dyDescent="0.25">
      <c r="B216" s="2"/>
      <c r="C216" s="2"/>
      <c r="D216" s="2"/>
      <c r="E216" s="2"/>
      <c r="F216" s="40"/>
      <c r="G216" s="40"/>
      <c r="H216" s="40"/>
      <c r="I216" s="40"/>
      <c r="J216" s="40"/>
      <c r="K216" s="40"/>
      <c r="L216" s="40"/>
      <c r="M216" s="40"/>
      <c r="N216" s="40"/>
      <c r="O216" s="40"/>
    </row>
    <row r="217" spans="2:15" x14ac:dyDescent="0.25">
      <c r="B217" s="2"/>
      <c r="C217" s="2"/>
      <c r="D217" s="2"/>
      <c r="E217" s="2"/>
      <c r="F217" s="40"/>
      <c r="G217" s="40"/>
      <c r="H217" s="40"/>
      <c r="I217" s="40"/>
      <c r="J217" s="40"/>
      <c r="K217" s="40"/>
      <c r="L217" s="40"/>
      <c r="M217" s="40"/>
      <c r="N217" s="40"/>
      <c r="O217" s="40"/>
    </row>
    <row r="218" spans="2:15" x14ac:dyDescent="0.25">
      <c r="B218" s="2"/>
      <c r="C218" s="2"/>
      <c r="D218" s="2"/>
      <c r="E218" s="2"/>
      <c r="F218" s="40"/>
      <c r="G218" s="40"/>
      <c r="H218" s="40"/>
      <c r="I218" s="40"/>
      <c r="J218" s="40"/>
      <c r="K218" s="40"/>
      <c r="L218" s="40"/>
      <c r="M218" s="40"/>
      <c r="N218" s="40"/>
      <c r="O218" s="40"/>
    </row>
    <row r="219" spans="2:15" x14ac:dyDescent="0.25">
      <c r="B219" s="2"/>
      <c r="C219" s="2"/>
      <c r="D219" s="2"/>
      <c r="E219" s="2"/>
      <c r="F219" s="40"/>
      <c r="G219" s="40"/>
      <c r="H219" s="40"/>
      <c r="I219" s="40"/>
      <c r="J219" s="40"/>
      <c r="K219" s="40"/>
      <c r="L219" s="40"/>
      <c r="M219" s="40"/>
      <c r="N219" s="40"/>
      <c r="O219" s="40"/>
    </row>
    <row r="220" spans="2:15" x14ac:dyDescent="0.25">
      <c r="B220" s="2"/>
      <c r="C220" s="2"/>
      <c r="D220" s="2"/>
      <c r="E220" s="2"/>
      <c r="F220" s="40"/>
      <c r="G220" s="40"/>
      <c r="H220" s="40"/>
      <c r="I220" s="40"/>
      <c r="J220" s="40"/>
      <c r="K220" s="40"/>
      <c r="L220" s="40"/>
      <c r="M220" s="40"/>
      <c r="N220" s="40"/>
      <c r="O220" s="40"/>
    </row>
    <row r="221" spans="2:15" x14ac:dyDescent="0.25">
      <c r="B221" s="2"/>
      <c r="C221" s="2"/>
      <c r="D221" s="2"/>
      <c r="E221" s="2"/>
      <c r="F221" s="40"/>
      <c r="G221" s="40"/>
      <c r="H221" s="40"/>
      <c r="I221" s="40"/>
      <c r="J221" s="40"/>
      <c r="K221" s="40"/>
      <c r="L221" s="40"/>
      <c r="M221" s="40"/>
      <c r="N221" s="40"/>
      <c r="O221" s="40"/>
    </row>
    <row r="222" spans="2:15" x14ac:dyDescent="0.25">
      <c r="B222" s="2"/>
      <c r="C222" s="2"/>
      <c r="D222" s="2"/>
      <c r="E222" s="2"/>
      <c r="F222" s="40"/>
      <c r="G222" s="40"/>
      <c r="H222" s="40"/>
      <c r="I222" s="40"/>
      <c r="J222" s="40"/>
      <c r="K222" s="40"/>
      <c r="L222" s="40"/>
      <c r="M222" s="40"/>
      <c r="N222" s="40"/>
      <c r="O222" s="40"/>
    </row>
    <row r="223" spans="2:15" x14ac:dyDescent="0.25">
      <c r="B223" s="2"/>
      <c r="C223" s="2"/>
      <c r="D223" s="2"/>
      <c r="E223" s="2"/>
      <c r="F223" s="40"/>
      <c r="G223" s="40"/>
      <c r="H223" s="40"/>
      <c r="I223" s="40"/>
      <c r="J223" s="40"/>
      <c r="K223" s="40"/>
      <c r="L223" s="40"/>
      <c r="M223" s="40"/>
      <c r="N223" s="40"/>
      <c r="O223" s="40"/>
    </row>
    <row r="224" spans="2:15" x14ac:dyDescent="0.25">
      <c r="B224" s="2"/>
      <c r="C224" s="2"/>
      <c r="D224" s="2"/>
      <c r="E224" s="2"/>
      <c r="F224" s="40"/>
      <c r="G224" s="40"/>
      <c r="H224" s="40"/>
      <c r="I224" s="40"/>
      <c r="J224" s="40"/>
      <c r="K224" s="40"/>
      <c r="L224" s="40"/>
      <c r="M224" s="40"/>
      <c r="N224" s="40"/>
      <c r="O224" s="40"/>
    </row>
    <row r="225" spans="2:15" x14ac:dyDescent="0.25">
      <c r="B225" s="2"/>
      <c r="C225" s="2"/>
      <c r="D225" s="2"/>
      <c r="E225" s="2"/>
      <c r="F225" s="40"/>
      <c r="G225" s="40"/>
      <c r="H225" s="40"/>
      <c r="I225" s="40"/>
      <c r="J225" s="40"/>
      <c r="K225" s="40"/>
      <c r="L225" s="40"/>
      <c r="M225" s="40"/>
      <c r="N225" s="40"/>
      <c r="O225" s="40"/>
    </row>
    <row r="226" spans="2:15" x14ac:dyDescent="0.25">
      <c r="B226" s="2"/>
      <c r="C226" s="2"/>
      <c r="D226" s="2"/>
      <c r="E226" s="2"/>
      <c r="F226" s="40"/>
      <c r="G226" s="40"/>
      <c r="H226" s="40"/>
      <c r="I226" s="40"/>
      <c r="J226" s="40"/>
      <c r="K226" s="40"/>
      <c r="L226" s="40"/>
      <c r="M226" s="40"/>
      <c r="N226" s="40"/>
      <c r="O226" s="40"/>
    </row>
    <row r="227" spans="2:15" x14ac:dyDescent="0.25">
      <c r="B227" s="2"/>
      <c r="C227" s="2"/>
      <c r="D227" s="2"/>
      <c r="E227" s="2"/>
      <c r="F227" s="40"/>
      <c r="G227" s="40"/>
      <c r="H227" s="40"/>
      <c r="I227" s="40"/>
      <c r="J227" s="40"/>
      <c r="K227" s="40"/>
      <c r="L227" s="40"/>
      <c r="M227" s="40"/>
      <c r="N227" s="40"/>
      <c r="O227" s="40"/>
    </row>
    <row r="228" spans="2:15" x14ac:dyDescent="0.25">
      <c r="B228" s="2"/>
      <c r="C228" s="2"/>
      <c r="D228" s="2"/>
      <c r="E228" s="2"/>
      <c r="F228" s="40"/>
      <c r="G228" s="40"/>
      <c r="H228" s="40"/>
      <c r="I228" s="40"/>
      <c r="J228" s="40"/>
      <c r="K228" s="40"/>
      <c r="L228" s="40"/>
      <c r="M228" s="40"/>
      <c r="N228" s="40"/>
      <c r="O228" s="40"/>
    </row>
    <row r="229" spans="2:15" x14ac:dyDescent="0.25">
      <c r="B229" s="2"/>
      <c r="C229" s="2"/>
      <c r="D229" s="2"/>
      <c r="E229" s="2"/>
      <c r="F229" s="40"/>
      <c r="G229" s="40"/>
      <c r="H229" s="40"/>
      <c r="I229" s="40"/>
      <c r="J229" s="40"/>
      <c r="K229" s="40"/>
      <c r="L229" s="40"/>
      <c r="M229" s="40"/>
      <c r="N229" s="40"/>
      <c r="O229" s="40"/>
    </row>
    <row r="230" spans="2:15" x14ac:dyDescent="0.25">
      <c r="B230" s="2"/>
      <c r="C230" s="2"/>
      <c r="D230" s="2"/>
      <c r="E230" s="2"/>
      <c r="F230" s="40"/>
      <c r="G230" s="40"/>
      <c r="H230" s="40"/>
      <c r="I230" s="40"/>
      <c r="J230" s="40"/>
      <c r="K230" s="40"/>
      <c r="L230" s="40"/>
      <c r="M230" s="40"/>
      <c r="N230" s="40"/>
      <c r="O230" s="40"/>
    </row>
    <row r="231" spans="2:15" x14ac:dyDescent="0.25">
      <c r="B231" s="2"/>
      <c r="C231" s="2"/>
      <c r="D231" s="2"/>
      <c r="E231" s="2"/>
      <c r="F231" s="40"/>
      <c r="G231" s="40"/>
      <c r="H231" s="40"/>
      <c r="I231" s="40"/>
      <c r="J231" s="40"/>
      <c r="K231" s="40"/>
      <c r="L231" s="40"/>
      <c r="M231" s="40"/>
      <c r="N231" s="40"/>
      <c r="O231" s="40"/>
    </row>
    <row r="232" spans="2:15" x14ac:dyDescent="0.25">
      <c r="B232" s="2"/>
      <c r="C232" s="2"/>
      <c r="D232" s="2"/>
      <c r="E232" s="2"/>
      <c r="F232" s="40"/>
      <c r="G232" s="40"/>
      <c r="H232" s="40"/>
      <c r="I232" s="40"/>
      <c r="J232" s="40"/>
      <c r="K232" s="40"/>
      <c r="L232" s="40"/>
      <c r="M232" s="40"/>
      <c r="N232" s="40"/>
      <c r="O232" s="40"/>
    </row>
    <row r="233" spans="2:15" x14ac:dyDescent="0.25">
      <c r="B233" s="2"/>
      <c r="C233" s="2"/>
      <c r="D233" s="2"/>
      <c r="E233" s="2"/>
      <c r="F233" s="40"/>
      <c r="G233" s="40"/>
      <c r="H233" s="40"/>
      <c r="I233" s="40"/>
      <c r="J233" s="40"/>
      <c r="K233" s="40"/>
      <c r="L233" s="40"/>
      <c r="M233" s="40"/>
      <c r="N233" s="40"/>
      <c r="O233" s="40"/>
    </row>
    <row r="234" spans="2:15" x14ac:dyDescent="0.25">
      <c r="B234" s="2"/>
      <c r="C234" s="2"/>
      <c r="D234" s="2"/>
      <c r="E234" s="2"/>
      <c r="F234" s="40"/>
      <c r="G234" s="40"/>
      <c r="H234" s="40"/>
      <c r="I234" s="40"/>
      <c r="J234" s="40"/>
      <c r="K234" s="40"/>
      <c r="L234" s="40"/>
      <c r="M234" s="40"/>
      <c r="N234" s="40"/>
      <c r="O234" s="40"/>
    </row>
    <row r="235" spans="2:15" x14ac:dyDescent="0.25">
      <c r="B235" s="2"/>
      <c r="C235" s="2"/>
      <c r="D235" s="2"/>
      <c r="E235" s="2"/>
      <c r="F235" s="40"/>
      <c r="G235" s="40"/>
      <c r="H235" s="40"/>
      <c r="I235" s="40"/>
      <c r="J235" s="40"/>
      <c r="K235" s="40"/>
      <c r="L235" s="40"/>
      <c r="M235" s="40"/>
      <c r="N235" s="40"/>
      <c r="O235" s="40"/>
    </row>
    <row r="236" spans="2:15" x14ac:dyDescent="0.25">
      <c r="B236" s="2"/>
      <c r="C236" s="2"/>
      <c r="D236" s="2"/>
      <c r="E236" s="2"/>
      <c r="F236" s="40"/>
      <c r="G236" s="40"/>
      <c r="H236" s="40"/>
      <c r="I236" s="40"/>
      <c r="J236" s="40"/>
      <c r="K236" s="40"/>
      <c r="L236" s="40"/>
      <c r="M236" s="40"/>
      <c r="N236" s="40"/>
      <c r="O236" s="40"/>
    </row>
    <row r="237" spans="2:15" x14ac:dyDescent="0.25">
      <c r="B237" s="2"/>
      <c r="C237" s="2"/>
      <c r="D237" s="2"/>
      <c r="E237" s="2"/>
      <c r="F237" s="40"/>
      <c r="G237" s="40"/>
      <c r="H237" s="40"/>
      <c r="I237" s="40"/>
      <c r="J237" s="40"/>
      <c r="K237" s="40"/>
      <c r="L237" s="40"/>
      <c r="M237" s="40"/>
      <c r="N237" s="40"/>
      <c r="O237" s="40"/>
    </row>
    <row r="238" spans="2:15" x14ac:dyDescent="0.25">
      <c r="B238" s="2"/>
      <c r="C238" s="2"/>
      <c r="D238" s="2"/>
      <c r="E238" s="2"/>
      <c r="F238" s="40"/>
      <c r="G238" s="40"/>
      <c r="H238" s="40"/>
      <c r="I238" s="40"/>
      <c r="J238" s="40"/>
      <c r="K238" s="40"/>
      <c r="L238" s="40"/>
      <c r="M238" s="40"/>
      <c r="N238" s="40"/>
      <c r="O238" s="40"/>
    </row>
    <row r="239" spans="2:15" x14ac:dyDescent="0.25">
      <c r="B239" s="2"/>
      <c r="C239" s="2"/>
      <c r="D239" s="2"/>
      <c r="E239" s="2"/>
      <c r="F239" s="40"/>
      <c r="G239" s="40"/>
      <c r="H239" s="40"/>
      <c r="I239" s="40"/>
      <c r="J239" s="40"/>
      <c r="K239" s="40"/>
      <c r="L239" s="40"/>
      <c r="M239" s="40"/>
      <c r="N239" s="40"/>
      <c r="O239" s="40"/>
    </row>
    <row r="240" spans="2:15" x14ac:dyDescent="0.25">
      <c r="B240" s="2"/>
      <c r="C240" s="2"/>
      <c r="D240" s="2"/>
      <c r="E240" s="2"/>
      <c r="F240" s="40"/>
      <c r="G240" s="40"/>
      <c r="H240" s="40"/>
      <c r="I240" s="40"/>
      <c r="J240" s="40"/>
      <c r="K240" s="40"/>
      <c r="L240" s="40"/>
      <c r="M240" s="40"/>
      <c r="N240" s="40"/>
      <c r="O240" s="40"/>
    </row>
    <row r="241" spans="2:15" x14ac:dyDescent="0.25">
      <c r="B241" s="2"/>
      <c r="C241" s="2"/>
      <c r="D241" s="2"/>
      <c r="E241" s="2"/>
      <c r="F241" s="40"/>
      <c r="G241" s="40"/>
      <c r="H241" s="40"/>
      <c r="I241" s="40"/>
      <c r="J241" s="40"/>
      <c r="K241" s="40"/>
      <c r="L241" s="40"/>
      <c r="M241" s="40"/>
      <c r="N241" s="40"/>
      <c r="O241" s="40"/>
    </row>
    <row r="242" spans="2:15" x14ac:dyDescent="0.25">
      <c r="B242" s="2"/>
      <c r="C242" s="2"/>
      <c r="D242" s="2"/>
      <c r="E242" s="2"/>
      <c r="F242" s="40"/>
      <c r="G242" s="40"/>
      <c r="H242" s="40"/>
      <c r="I242" s="40"/>
      <c r="J242" s="40"/>
      <c r="K242" s="40"/>
      <c r="L242" s="40"/>
      <c r="M242" s="40"/>
      <c r="N242" s="40"/>
      <c r="O242" s="40"/>
    </row>
    <row r="243" spans="2:15" x14ac:dyDescent="0.25">
      <c r="B243" s="2"/>
      <c r="C243" s="2"/>
      <c r="D243" s="2"/>
      <c r="E243" s="2"/>
      <c r="F243" s="40"/>
      <c r="G243" s="40"/>
      <c r="H243" s="40"/>
      <c r="I243" s="40"/>
      <c r="J243" s="40"/>
      <c r="K243" s="40"/>
      <c r="L243" s="40"/>
      <c r="M243" s="40"/>
      <c r="N243" s="40"/>
      <c r="O243" s="40"/>
    </row>
    <row r="244" spans="2:15" x14ac:dyDescent="0.25">
      <c r="B244" s="2"/>
      <c r="C244" s="2"/>
      <c r="D244" s="2"/>
      <c r="E244" s="2"/>
      <c r="F244" s="40"/>
      <c r="G244" s="40"/>
      <c r="H244" s="40"/>
      <c r="I244" s="40"/>
      <c r="J244" s="40"/>
      <c r="K244" s="40"/>
      <c r="L244" s="40"/>
      <c r="M244" s="40"/>
      <c r="N244" s="40"/>
      <c r="O244" s="40"/>
    </row>
    <row r="245" spans="2:15" x14ac:dyDescent="0.25">
      <c r="B245" s="2"/>
      <c r="C245" s="2"/>
      <c r="D245" s="2"/>
      <c r="E245" s="2"/>
      <c r="F245" s="40"/>
      <c r="G245" s="40"/>
      <c r="H245" s="40"/>
      <c r="I245" s="40"/>
      <c r="J245" s="40"/>
      <c r="K245" s="40"/>
      <c r="L245" s="40"/>
      <c r="M245" s="40"/>
      <c r="N245" s="40"/>
      <c r="O245" s="40"/>
    </row>
    <row r="246" spans="2:15" x14ac:dyDescent="0.25">
      <c r="B246" s="2"/>
      <c r="C246" s="2"/>
      <c r="D246" s="2"/>
      <c r="E246" s="2"/>
      <c r="F246" s="40"/>
      <c r="G246" s="40"/>
      <c r="H246" s="40"/>
      <c r="I246" s="40"/>
      <c r="J246" s="40"/>
      <c r="K246" s="40"/>
      <c r="L246" s="40"/>
      <c r="M246" s="40"/>
      <c r="N246" s="40"/>
      <c r="O246" s="40"/>
    </row>
    <row r="247" spans="2:15" x14ac:dyDescent="0.25">
      <c r="B247" s="2"/>
      <c r="C247" s="2"/>
      <c r="D247" s="2"/>
      <c r="E247" s="2"/>
      <c r="F247" s="40"/>
      <c r="G247" s="40"/>
      <c r="H247" s="40"/>
      <c r="I247" s="40"/>
      <c r="J247" s="40"/>
      <c r="K247" s="40"/>
      <c r="L247" s="40"/>
      <c r="M247" s="40"/>
      <c r="N247" s="40"/>
      <c r="O247" s="40"/>
    </row>
    <row r="248" spans="2:15" x14ac:dyDescent="0.25">
      <c r="B248" s="2"/>
      <c r="C248" s="2"/>
      <c r="D248" s="2"/>
      <c r="E248" s="2"/>
      <c r="F248" s="40"/>
      <c r="G248" s="40"/>
      <c r="H248" s="40"/>
      <c r="I248" s="40"/>
      <c r="J248" s="40"/>
      <c r="K248" s="40"/>
      <c r="L248" s="40"/>
      <c r="M248" s="40"/>
      <c r="N248" s="40"/>
      <c r="O248" s="40"/>
    </row>
    <row r="249" spans="2:15" x14ac:dyDescent="0.25">
      <c r="B249" s="2"/>
      <c r="C249" s="2"/>
      <c r="D249" s="2"/>
      <c r="E249" s="2"/>
      <c r="F249" s="40"/>
      <c r="G249" s="40"/>
      <c r="H249" s="40"/>
      <c r="I249" s="40"/>
      <c r="J249" s="40"/>
      <c r="K249" s="40"/>
      <c r="L249" s="40"/>
      <c r="M249" s="40"/>
      <c r="N249" s="40"/>
      <c r="O249" s="40"/>
    </row>
    <row r="250" spans="2:15" x14ac:dyDescent="0.25">
      <c r="B250" s="2"/>
      <c r="C250" s="2"/>
      <c r="D250" s="2"/>
      <c r="E250" s="2"/>
      <c r="F250" s="40"/>
      <c r="G250" s="40"/>
      <c r="H250" s="40"/>
      <c r="I250" s="40"/>
      <c r="J250" s="40"/>
      <c r="K250" s="40"/>
      <c r="L250" s="40"/>
      <c r="M250" s="40"/>
      <c r="N250" s="40"/>
      <c r="O250" s="40"/>
    </row>
    <row r="251" spans="2:15" x14ac:dyDescent="0.25">
      <c r="B251" s="2"/>
      <c r="C251" s="2"/>
      <c r="D251" s="2"/>
      <c r="E251" s="2"/>
      <c r="F251" s="40"/>
      <c r="G251" s="40"/>
      <c r="H251" s="40"/>
      <c r="I251" s="40"/>
      <c r="J251" s="40"/>
      <c r="K251" s="40"/>
      <c r="L251" s="40"/>
      <c r="M251" s="40"/>
      <c r="N251" s="40"/>
      <c r="O251" s="40"/>
    </row>
    <row r="252" spans="2:15" x14ac:dyDescent="0.25">
      <c r="B252" s="2"/>
      <c r="C252" s="2"/>
      <c r="D252" s="2"/>
      <c r="E252" s="2"/>
      <c r="F252" s="40"/>
      <c r="G252" s="40"/>
      <c r="H252" s="40"/>
      <c r="I252" s="40"/>
      <c r="J252" s="40"/>
      <c r="K252" s="40"/>
      <c r="L252" s="40"/>
      <c r="M252" s="40"/>
      <c r="N252" s="40"/>
      <c r="O252" s="40"/>
    </row>
    <row r="253" spans="2:15" x14ac:dyDescent="0.25">
      <c r="B253" s="2"/>
      <c r="C253" s="2"/>
      <c r="D253" s="2"/>
      <c r="E253" s="2"/>
      <c r="F253" s="40"/>
      <c r="G253" s="40"/>
      <c r="H253" s="40"/>
      <c r="I253" s="40"/>
      <c r="J253" s="40"/>
      <c r="K253" s="40"/>
      <c r="L253" s="40"/>
      <c r="M253" s="40"/>
      <c r="N253" s="40"/>
      <c r="O253" s="40"/>
    </row>
    <row r="254" spans="2:15" x14ac:dyDescent="0.25">
      <c r="B254" s="2"/>
      <c r="C254" s="2"/>
      <c r="D254" s="2"/>
      <c r="E254" s="2"/>
      <c r="F254" s="40"/>
      <c r="G254" s="40"/>
      <c r="H254" s="40"/>
      <c r="I254" s="40"/>
      <c r="J254" s="40"/>
      <c r="K254" s="40"/>
      <c r="L254" s="40"/>
      <c r="M254" s="40"/>
      <c r="N254" s="40"/>
      <c r="O254" s="40"/>
    </row>
    <row r="255" spans="2:15" x14ac:dyDescent="0.25">
      <c r="B255" s="2"/>
      <c r="C255" s="2"/>
      <c r="D255" s="2"/>
      <c r="E255" s="2"/>
      <c r="F255" s="40"/>
      <c r="G255" s="40"/>
      <c r="H255" s="40"/>
      <c r="I255" s="40"/>
      <c r="J255" s="40"/>
      <c r="K255" s="40"/>
      <c r="L255" s="40"/>
      <c r="M255" s="40"/>
      <c r="N255" s="40"/>
      <c r="O255" s="40"/>
    </row>
    <row r="256" spans="2:15" x14ac:dyDescent="0.25">
      <c r="B256" s="2"/>
      <c r="C256" s="2"/>
      <c r="D256" s="2"/>
      <c r="E256" s="2"/>
      <c r="F256" s="40"/>
      <c r="G256" s="40"/>
      <c r="H256" s="40"/>
      <c r="I256" s="40"/>
      <c r="J256" s="40"/>
      <c r="K256" s="40"/>
      <c r="L256" s="40"/>
      <c r="M256" s="40"/>
      <c r="N256" s="40"/>
      <c r="O256" s="40"/>
    </row>
    <row r="257" spans="2:15" x14ac:dyDescent="0.25">
      <c r="B257" s="2"/>
      <c r="C257" s="2"/>
      <c r="D257" s="2"/>
      <c r="E257" s="2"/>
      <c r="F257" s="40"/>
      <c r="G257" s="40"/>
      <c r="H257" s="40"/>
      <c r="I257" s="40"/>
      <c r="J257" s="40"/>
      <c r="K257" s="40"/>
      <c r="L257" s="40"/>
      <c r="M257" s="40"/>
      <c r="N257" s="40"/>
      <c r="O257" s="40"/>
    </row>
    <row r="258" spans="2:15" x14ac:dyDescent="0.25">
      <c r="B258" s="2"/>
      <c r="C258" s="2"/>
      <c r="D258" s="2"/>
      <c r="E258" s="2"/>
      <c r="F258" s="40"/>
      <c r="G258" s="40"/>
      <c r="H258" s="40"/>
      <c r="I258" s="40"/>
      <c r="J258" s="40"/>
      <c r="K258" s="40"/>
      <c r="L258" s="40"/>
      <c r="M258" s="40"/>
      <c r="N258" s="40"/>
      <c r="O258" s="40"/>
    </row>
    <row r="259" spans="2:15" x14ac:dyDescent="0.25">
      <c r="B259" s="2"/>
      <c r="C259" s="2"/>
      <c r="D259" s="2"/>
      <c r="E259" s="2"/>
      <c r="F259" s="40"/>
      <c r="G259" s="40"/>
      <c r="H259" s="40"/>
      <c r="I259" s="40"/>
      <c r="J259" s="40"/>
      <c r="K259" s="40"/>
      <c r="L259" s="40"/>
      <c r="M259" s="40"/>
      <c r="N259" s="40"/>
      <c r="O259" s="40"/>
    </row>
    <row r="260" spans="2:15" x14ac:dyDescent="0.25">
      <c r="B260" s="2"/>
      <c r="C260" s="2"/>
      <c r="D260" s="2"/>
      <c r="E260" s="2"/>
      <c r="F260" s="40"/>
      <c r="G260" s="40"/>
      <c r="H260" s="40"/>
      <c r="I260" s="40"/>
      <c r="J260" s="40"/>
      <c r="K260" s="40"/>
      <c r="L260" s="40"/>
      <c r="M260" s="40"/>
      <c r="N260" s="40"/>
      <c r="O260" s="40"/>
    </row>
    <row r="261" spans="2:15" x14ac:dyDescent="0.25">
      <c r="B261" s="2"/>
      <c r="C261" s="2"/>
      <c r="D261" s="2"/>
      <c r="E261" s="2"/>
      <c r="F261" s="40"/>
      <c r="G261" s="40"/>
      <c r="H261" s="40"/>
      <c r="I261" s="40"/>
      <c r="J261" s="40"/>
      <c r="K261" s="40"/>
      <c r="L261" s="40"/>
      <c r="M261" s="40"/>
      <c r="N261" s="40"/>
      <c r="O261" s="40"/>
    </row>
    <row r="262" spans="2:15" x14ac:dyDescent="0.25">
      <c r="B262" s="2"/>
      <c r="C262" s="2"/>
      <c r="D262" s="2"/>
      <c r="E262" s="2"/>
      <c r="F262" s="40"/>
      <c r="G262" s="40"/>
      <c r="H262" s="40"/>
      <c r="I262" s="40"/>
      <c r="J262" s="40"/>
      <c r="K262" s="40"/>
      <c r="L262" s="40"/>
      <c r="M262" s="40"/>
      <c r="N262" s="40"/>
      <c r="O262" s="40"/>
    </row>
    <row r="263" spans="2:15" x14ac:dyDescent="0.25">
      <c r="B263" s="2"/>
      <c r="C263" s="2"/>
      <c r="D263" s="2"/>
      <c r="E263" s="2"/>
      <c r="F263" s="40"/>
      <c r="G263" s="40"/>
      <c r="H263" s="40"/>
      <c r="I263" s="40"/>
      <c r="J263" s="40"/>
      <c r="K263" s="40"/>
      <c r="L263" s="40"/>
      <c r="M263" s="40"/>
      <c r="N263" s="40"/>
      <c r="O263" s="40"/>
    </row>
    <row r="264" spans="2:15" x14ac:dyDescent="0.25">
      <c r="B264" s="2"/>
      <c r="C264" s="2"/>
      <c r="D264" s="2"/>
      <c r="E264" s="2"/>
      <c r="F264" s="40"/>
      <c r="G264" s="40"/>
      <c r="H264" s="40"/>
      <c r="I264" s="40"/>
      <c r="J264" s="40"/>
      <c r="K264" s="40"/>
      <c r="L264" s="40"/>
      <c r="M264" s="40"/>
      <c r="N264" s="40"/>
      <c r="O264" s="40"/>
    </row>
    <row r="265" spans="2:15" x14ac:dyDescent="0.25">
      <c r="B265" s="2"/>
      <c r="C265" s="2"/>
      <c r="D265" s="2"/>
      <c r="E265" s="2"/>
      <c r="F265" s="40"/>
      <c r="G265" s="40"/>
      <c r="H265" s="40"/>
      <c r="I265" s="40"/>
      <c r="J265" s="40"/>
      <c r="K265" s="40"/>
      <c r="L265" s="40"/>
      <c r="M265" s="40"/>
      <c r="N265" s="40"/>
      <c r="O265" s="40"/>
    </row>
    <row r="266" spans="2:15" x14ac:dyDescent="0.25">
      <c r="B266" s="2"/>
      <c r="C266" s="2"/>
      <c r="D266" s="2"/>
      <c r="E266" s="2"/>
      <c r="F266" s="40"/>
      <c r="G266" s="40"/>
      <c r="H266" s="40"/>
      <c r="I266" s="40"/>
      <c r="J266" s="40"/>
      <c r="K266" s="40"/>
      <c r="L266" s="40"/>
      <c r="M266" s="40"/>
      <c r="N266" s="40"/>
      <c r="O266" s="40"/>
    </row>
    <row r="267" spans="2:15" x14ac:dyDescent="0.25">
      <c r="B267" s="2"/>
      <c r="C267" s="2"/>
      <c r="D267" s="2"/>
      <c r="E267" s="2"/>
      <c r="F267" s="40"/>
      <c r="G267" s="40"/>
      <c r="H267" s="40"/>
      <c r="I267" s="40"/>
      <c r="J267" s="40"/>
      <c r="K267" s="40"/>
      <c r="L267" s="40"/>
      <c r="M267" s="40"/>
      <c r="N267" s="40"/>
      <c r="O267" s="40"/>
    </row>
    <row r="268" spans="2:15" x14ac:dyDescent="0.25">
      <c r="B268" s="2"/>
      <c r="C268" s="2"/>
      <c r="D268" s="2"/>
      <c r="E268" s="2"/>
      <c r="F268" s="40"/>
      <c r="G268" s="40"/>
      <c r="H268" s="40"/>
      <c r="I268" s="40"/>
      <c r="J268" s="40"/>
      <c r="K268" s="40"/>
      <c r="L268" s="40"/>
      <c r="M268" s="40"/>
      <c r="N268" s="40"/>
      <c r="O268" s="40"/>
    </row>
    <row r="269" spans="2:15" x14ac:dyDescent="0.25">
      <c r="B269" s="2"/>
      <c r="C269" s="2"/>
      <c r="D269" s="2"/>
      <c r="E269" s="2"/>
      <c r="F269" s="40"/>
      <c r="G269" s="40"/>
      <c r="H269" s="40"/>
      <c r="I269" s="40"/>
      <c r="J269" s="40"/>
      <c r="K269" s="40"/>
      <c r="L269" s="40"/>
      <c r="M269" s="40"/>
      <c r="N269" s="40"/>
      <c r="O269" s="40"/>
    </row>
    <row r="270" spans="2:15" x14ac:dyDescent="0.25">
      <c r="B270" s="2"/>
      <c r="C270" s="2"/>
      <c r="D270" s="2"/>
      <c r="E270" s="2"/>
      <c r="F270" s="40"/>
      <c r="G270" s="40"/>
      <c r="H270" s="40"/>
      <c r="I270" s="40"/>
      <c r="J270" s="40"/>
      <c r="K270" s="40"/>
      <c r="L270" s="40"/>
      <c r="M270" s="40"/>
      <c r="N270" s="40"/>
      <c r="O270" s="40"/>
    </row>
    <row r="271" spans="2:15" x14ac:dyDescent="0.25">
      <c r="B271" s="2"/>
      <c r="C271" s="2"/>
      <c r="D271" s="2"/>
      <c r="E271" s="2"/>
      <c r="F271" s="40"/>
      <c r="G271" s="40"/>
      <c r="H271" s="40"/>
      <c r="I271" s="40"/>
      <c r="J271" s="40"/>
      <c r="K271" s="40"/>
      <c r="L271" s="40"/>
      <c r="M271" s="40"/>
      <c r="N271" s="40"/>
      <c r="O271" s="40"/>
    </row>
    <row r="272" spans="2:15" x14ac:dyDescent="0.25">
      <c r="B272" s="2"/>
      <c r="C272" s="2"/>
      <c r="D272" s="2"/>
      <c r="E272" s="2"/>
      <c r="F272" s="40"/>
      <c r="G272" s="40"/>
      <c r="H272" s="40"/>
      <c r="I272" s="40"/>
      <c r="J272" s="40"/>
      <c r="K272" s="40"/>
      <c r="L272" s="40"/>
      <c r="M272" s="40"/>
      <c r="N272" s="40"/>
      <c r="O272" s="40"/>
    </row>
    <row r="273" spans="2:15" x14ac:dyDescent="0.25">
      <c r="B273" s="2"/>
      <c r="C273" s="2"/>
      <c r="D273" s="2"/>
      <c r="E273" s="2"/>
      <c r="F273" s="40"/>
      <c r="G273" s="40"/>
      <c r="H273" s="40"/>
      <c r="I273" s="40"/>
      <c r="J273" s="40"/>
      <c r="K273" s="40"/>
      <c r="L273" s="40"/>
      <c r="M273" s="40"/>
      <c r="N273" s="40"/>
      <c r="O273" s="40"/>
    </row>
    <row r="274" spans="2:15" x14ac:dyDescent="0.25">
      <c r="B274" s="2"/>
      <c r="C274" s="2"/>
      <c r="D274" s="2"/>
      <c r="E274" s="2"/>
      <c r="F274" s="40"/>
      <c r="G274" s="40"/>
      <c r="H274" s="40"/>
      <c r="I274" s="40"/>
      <c r="J274" s="40"/>
      <c r="K274" s="40"/>
      <c r="L274" s="40"/>
      <c r="M274" s="40"/>
      <c r="N274" s="40"/>
      <c r="O274" s="40"/>
    </row>
    <row r="275" spans="2:15" x14ac:dyDescent="0.25">
      <c r="B275" s="2"/>
      <c r="C275" s="2"/>
      <c r="D275" s="2"/>
      <c r="E275" s="2"/>
      <c r="F275" s="40"/>
      <c r="G275" s="40"/>
      <c r="H275" s="40"/>
      <c r="I275" s="40"/>
      <c r="J275" s="40"/>
      <c r="K275" s="40"/>
      <c r="L275" s="40"/>
      <c r="M275" s="40"/>
      <c r="N275" s="40"/>
      <c r="O275" s="40"/>
    </row>
    <row r="276" spans="2:15" x14ac:dyDescent="0.25">
      <c r="B276" s="2"/>
      <c r="C276" s="2"/>
      <c r="D276" s="2"/>
      <c r="E276" s="2"/>
      <c r="F276" s="40"/>
      <c r="G276" s="40"/>
      <c r="H276" s="40"/>
      <c r="I276" s="40"/>
      <c r="J276" s="40"/>
      <c r="K276" s="40"/>
      <c r="L276" s="40"/>
      <c r="M276" s="40"/>
      <c r="N276" s="40"/>
      <c r="O276" s="40"/>
    </row>
    <row r="277" spans="2:15" x14ac:dyDescent="0.25">
      <c r="B277" s="2"/>
      <c r="C277" s="2"/>
      <c r="D277" s="2"/>
      <c r="E277" s="2"/>
      <c r="F277" s="40"/>
      <c r="G277" s="40"/>
      <c r="H277" s="40"/>
      <c r="I277" s="40"/>
      <c r="J277" s="40"/>
      <c r="K277" s="40"/>
      <c r="L277" s="40"/>
      <c r="M277" s="40"/>
      <c r="N277" s="40"/>
      <c r="O277" s="40"/>
    </row>
    <row r="278" spans="2:15" x14ac:dyDescent="0.25">
      <c r="B278" s="2"/>
      <c r="C278" s="2"/>
      <c r="D278" s="2"/>
      <c r="E278" s="2"/>
      <c r="F278" s="40"/>
      <c r="G278" s="40"/>
      <c r="H278" s="40"/>
      <c r="I278" s="40"/>
      <c r="J278" s="40"/>
      <c r="K278" s="40"/>
      <c r="L278" s="40"/>
      <c r="M278" s="40"/>
      <c r="N278" s="40"/>
      <c r="O278" s="40"/>
    </row>
    <row r="279" spans="2:15" x14ac:dyDescent="0.25">
      <c r="B279" s="2"/>
      <c r="C279" s="2"/>
      <c r="D279" s="2"/>
      <c r="E279" s="2"/>
      <c r="F279" s="40"/>
      <c r="G279" s="40"/>
      <c r="H279" s="40"/>
      <c r="I279" s="40"/>
      <c r="J279" s="40"/>
      <c r="K279" s="40"/>
      <c r="L279" s="40"/>
      <c r="M279" s="40"/>
      <c r="N279" s="40"/>
      <c r="O279" s="40"/>
    </row>
    <row r="280" spans="2:15" x14ac:dyDescent="0.25">
      <c r="B280" s="2"/>
      <c r="C280" s="2"/>
      <c r="D280" s="2"/>
      <c r="E280" s="2"/>
      <c r="F280" s="40"/>
      <c r="G280" s="40"/>
      <c r="H280" s="40"/>
      <c r="I280" s="40"/>
      <c r="J280" s="40"/>
      <c r="K280" s="40"/>
      <c r="L280" s="40"/>
      <c r="M280" s="40"/>
      <c r="N280" s="40"/>
      <c r="O280" s="40"/>
    </row>
    <row r="281" spans="2:15" x14ac:dyDescent="0.25">
      <c r="B281" s="2"/>
      <c r="C281" s="2"/>
      <c r="D281" s="2"/>
      <c r="E281" s="2"/>
      <c r="F281" s="40"/>
      <c r="G281" s="40"/>
      <c r="H281" s="40"/>
      <c r="I281" s="40"/>
      <c r="J281" s="40"/>
      <c r="K281" s="40"/>
      <c r="L281" s="40"/>
      <c r="M281" s="40"/>
      <c r="N281" s="40"/>
      <c r="O281" s="40"/>
    </row>
    <row r="282" spans="2:15" x14ac:dyDescent="0.25">
      <c r="B282" s="2"/>
      <c r="C282" s="2"/>
      <c r="D282" s="2"/>
      <c r="E282" s="2"/>
      <c r="F282" s="40"/>
      <c r="G282" s="40"/>
      <c r="H282" s="40"/>
      <c r="I282" s="40"/>
      <c r="J282" s="40"/>
      <c r="K282" s="40"/>
      <c r="L282" s="40"/>
      <c r="M282" s="40"/>
      <c r="N282" s="40"/>
      <c r="O282" s="40"/>
    </row>
    <row r="283" spans="2:15" x14ac:dyDescent="0.25">
      <c r="B283" s="2"/>
      <c r="C283" s="2"/>
      <c r="D283" s="2"/>
      <c r="E283" s="2"/>
      <c r="F283" s="40"/>
      <c r="G283" s="40"/>
      <c r="H283" s="40"/>
      <c r="I283" s="40"/>
      <c r="J283" s="40"/>
      <c r="K283" s="40"/>
      <c r="L283" s="40"/>
      <c r="M283" s="40"/>
      <c r="N283" s="40"/>
      <c r="O283" s="40"/>
    </row>
    <row r="284" spans="2:15" x14ac:dyDescent="0.25">
      <c r="B284" s="2"/>
      <c r="C284" s="2"/>
      <c r="D284" s="2"/>
      <c r="E284" s="2"/>
      <c r="F284" s="40"/>
      <c r="G284" s="40"/>
      <c r="H284" s="40"/>
      <c r="I284" s="40"/>
      <c r="J284" s="40"/>
      <c r="K284" s="40"/>
      <c r="L284" s="40"/>
      <c r="M284" s="40"/>
      <c r="N284" s="40"/>
      <c r="O284" s="40"/>
    </row>
    <row r="285" spans="2:15" x14ac:dyDescent="0.25">
      <c r="B285" s="2"/>
      <c r="C285" s="2"/>
      <c r="D285" s="2"/>
      <c r="E285" s="2"/>
      <c r="F285" s="40"/>
      <c r="G285" s="40"/>
      <c r="H285" s="40"/>
      <c r="I285" s="40"/>
      <c r="J285" s="40"/>
      <c r="K285" s="40"/>
      <c r="L285" s="40"/>
      <c r="M285" s="40"/>
      <c r="N285" s="40"/>
      <c r="O285" s="40"/>
    </row>
    <row r="286" spans="2:15" x14ac:dyDescent="0.25">
      <c r="B286" s="2"/>
      <c r="C286" s="2"/>
      <c r="D286" s="2"/>
      <c r="E286" s="2"/>
      <c r="F286" s="40"/>
      <c r="G286" s="40"/>
      <c r="H286" s="40"/>
      <c r="I286" s="40"/>
      <c r="J286" s="40"/>
      <c r="K286" s="40"/>
      <c r="L286" s="40"/>
      <c r="M286" s="40"/>
      <c r="N286" s="40"/>
      <c r="O286" s="40"/>
    </row>
    <row r="287" spans="2:15" x14ac:dyDescent="0.25">
      <c r="B287" s="2"/>
      <c r="C287" s="2"/>
      <c r="D287" s="2"/>
      <c r="E287" s="2"/>
      <c r="F287" s="40"/>
      <c r="G287" s="40"/>
      <c r="H287" s="40"/>
      <c r="I287" s="40"/>
      <c r="J287" s="40"/>
      <c r="K287" s="40"/>
      <c r="L287" s="40"/>
      <c r="M287" s="40"/>
      <c r="N287" s="40"/>
      <c r="O287" s="40"/>
    </row>
    <row r="288" spans="2:15" x14ac:dyDescent="0.25">
      <c r="B288" s="2"/>
      <c r="C288" s="2"/>
      <c r="D288" s="2"/>
      <c r="E288" s="2"/>
      <c r="F288" s="40"/>
      <c r="G288" s="40"/>
      <c r="H288" s="40"/>
      <c r="I288" s="40"/>
      <c r="J288" s="40"/>
      <c r="K288" s="40"/>
      <c r="L288" s="40"/>
      <c r="M288" s="40"/>
      <c r="N288" s="40"/>
      <c r="O288" s="40"/>
    </row>
    <row r="289" spans="2:15" x14ac:dyDescent="0.25">
      <c r="B289" s="2"/>
      <c r="C289" s="2"/>
      <c r="D289" s="2"/>
      <c r="E289" s="2"/>
      <c r="F289" s="40"/>
      <c r="G289" s="40"/>
      <c r="H289" s="40"/>
      <c r="I289" s="40"/>
      <c r="J289" s="40"/>
      <c r="K289" s="40"/>
      <c r="L289" s="40"/>
      <c r="M289" s="40"/>
      <c r="N289" s="40"/>
      <c r="O289" s="40"/>
    </row>
    <row r="290" spans="2:15" x14ac:dyDescent="0.25">
      <c r="B290" s="2"/>
      <c r="C290" s="2"/>
      <c r="D290" s="2"/>
      <c r="E290" s="2"/>
      <c r="F290" s="40"/>
      <c r="G290" s="40"/>
      <c r="H290" s="40"/>
      <c r="I290" s="40"/>
      <c r="J290" s="40"/>
      <c r="K290" s="40"/>
      <c r="L290" s="40"/>
      <c r="M290" s="40"/>
      <c r="N290" s="40"/>
      <c r="O290" s="40"/>
    </row>
    <row r="291" spans="2:15" x14ac:dyDescent="0.25">
      <c r="B291" s="2"/>
      <c r="C291" s="2"/>
      <c r="D291" s="2"/>
      <c r="E291" s="2"/>
      <c r="F291" s="40"/>
      <c r="G291" s="40"/>
      <c r="H291" s="40"/>
      <c r="I291" s="40"/>
      <c r="J291" s="40"/>
      <c r="K291" s="40"/>
      <c r="L291" s="40"/>
      <c r="M291" s="40"/>
      <c r="N291" s="40"/>
      <c r="O291" s="40"/>
    </row>
    <row r="292" spans="2:15" x14ac:dyDescent="0.25">
      <c r="B292" s="2"/>
      <c r="C292" s="2"/>
      <c r="D292" s="2"/>
      <c r="E292" s="2"/>
      <c r="F292" s="40"/>
      <c r="G292" s="40"/>
      <c r="H292" s="40"/>
      <c r="I292" s="40"/>
      <c r="J292" s="40"/>
      <c r="K292" s="40"/>
      <c r="L292" s="40"/>
      <c r="M292" s="40"/>
      <c r="N292" s="40"/>
      <c r="O292" s="40"/>
    </row>
    <row r="293" spans="2:15" x14ac:dyDescent="0.25">
      <c r="B293" s="2"/>
      <c r="C293" s="2"/>
      <c r="D293" s="2"/>
      <c r="E293" s="2"/>
      <c r="F293" s="40"/>
      <c r="G293" s="40"/>
      <c r="H293" s="40"/>
      <c r="I293" s="40"/>
      <c r="J293" s="40"/>
      <c r="K293" s="40"/>
      <c r="L293" s="40"/>
      <c r="M293" s="40"/>
      <c r="N293" s="40"/>
      <c r="O293" s="40"/>
    </row>
    <row r="294" spans="2:15" x14ac:dyDescent="0.25">
      <c r="B294" s="2"/>
      <c r="C294" s="2"/>
      <c r="D294" s="2"/>
      <c r="E294" s="2"/>
      <c r="F294" s="40"/>
      <c r="G294" s="40"/>
      <c r="H294" s="40"/>
      <c r="I294" s="40"/>
      <c r="J294" s="40"/>
      <c r="K294" s="40"/>
      <c r="L294" s="40"/>
      <c r="M294" s="40"/>
      <c r="N294" s="40"/>
      <c r="O294" s="40"/>
    </row>
    <row r="295" spans="2:15" x14ac:dyDescent="0.25">
      <c r="B295" s="2"/>
      <c r="C295" s="2"/>
      <c r="D295" s="2"/>
      <c r="E295" s="2"/>
      <c r="F295" s="40"/>
      <c r="G295" s="40"/>
      <c r="H295" s="40"/>
      <c r="I295" s="40"/>
      <c r="J295" s="40"/>
      <c r="K295" s="40"/>
      <c r="L295" s="40"/>
      <c r="M295" s="40"/>
      <c r="N295" s="40"/>
      <c r="O295" s="40"/>
    </row>
    <row r="296" spans="2:15" x14ac:dyDescent="0.25">
      <c r="B296" s="2"/>
      <c r="C296" s="2"/>
      <c r="D296" s="2"/>
      <c r="E296" s="2"/>
      <c r="F296" s="40"/>
      <c r="G296" s="40"/>
      <c r="H296" s="40"/>
      <c r="I296" s="40"/>
      <c r="J296" s="40"/>
      <c r="K296" s="40"/>
      <c r="L296" s="40"/>
      <c r="M296" s="40"/>
      <c r="N296" s="40"/>
      <c r="O296" s="40"/>
    </row>
    <row r="297" spans="2:15" x14ac:dyDescent="0.25">
      <c r="B297" s="2"/>
      <c r="C297" s="2"/>
      <c r="D297" s="2"/>
      <c r="E297" s="2"/>
      <c r="F297" s="40"/>
      <c r="G297" s="40"/>
      <c r="H297" s="40"/>
      <c r="I297" s="40"/>
      <c r="J297" s="40"/>
      <c r="K297" s="40"/>
      <c r="L297" s="40"/>
      <c r="M297" s="40"/>
      <c r="N297" s="40"/>
      <c r="O297" s="40"/>
    </row>
    <row r="298" spans="2:15" x14ac:dyDescent="0.25">
      <c r="B298" s="2"/>
      <c r="C298" s="2"/>
      <c r="D298" s="2"/>
      <c r="E298" s="2"/>
      <c r="F298" s="40"/>
      <c r="G298" s="40"/>
      <c r="H298" s="40"/>
      <c r="I298" s="40"/>
      <c r="J298" s="40"/>
      <c r="K298" s="40"/>
      <c r="L298" s="40"/>
      <c r="M298" s="40"/>
      <c r="N298" s="40"/>
      <c r="O298" s="40"/>
    </row>
    <row r="299" spans="2:15" x14ac:dyDescent="0.25">
      <c r="B299" s="2"/>
      <c r="C299" s="2"/>
      <c r="D299" s="2"/>
      <c r="E299" s="2"/>
      <c r="F299" s="40"/>
      <c r="G299" s="40"/>
      <c r="H299" s="40"/>
      <c r="I299" s="40"/>
      <c r="J299" s="40"/>
      <c r="K299" s="40"/>
      <c r="L299" s="40"/>
      <c r="M299" s="40"/>
      <c r="N299" s="40"/>
      <c r="O299" s="40"/>
    </row>
    <row r="300" spans="2:15" x14ac:dyDescent="0.25">
      <c r="B300" s="2"/>
      <c r="C300" s="2"/>
      <c r="D300" s="2"/>
      <c r="E300" s="2"/>
      <c r="F300" s="40"/>
      <c r="G300" s="40"/>
      <c r="H300" s="40"/>
      <c r="I300" s="40"/>
      <c r="J300" s="40"/>
      <c r="K300" s="40"/>
      <c r="L300" s="40"/>
      <c r="M300" s="40"/>
      <c r="N300" s="40"/>
      <c r="O300" s="40"/>
    </row>
    <row r="301" spans="2:15" x14ac:dyDescent="0.25">
      <c r="B301" s="2"/>
      <c r="C301" s="2"/>
      <c r="D301" s="2"/>
      <c r="E301" s="2"/>
      <c r="F301" s="40"/>
      <c r="G301" s="40"/>
      <c r="H301" s="40"/>
      <c r="I301" s="40"/>
      <c r="J301" s="40"/>
      <c r="K301" s="40"/>
      <c r="L301" s="40"/>
      <c r="M301" s="40"/>
      <c r="N301" s="40"/>
      <c r="O301" s="40"/>
    </row>
    <row r="302" spans="2:15" x14ac:dyDescent="0.25">
      <c r="B302" s="2"/>
      <c r="C302" s="2"/>
      <c r="D302" s="2"/>
      <c r="E302" s="2"/>
      <c r="F302" s="40"/>
      <c r="G302" s="40"/>
      <c r="H302" s="40"/>
      <c r="I302" s="40"/>
      <c r="J302" s="40"/>
      <c r="K302" s="40"/>
      <c r="L302" s="40"/>
      <c r="M302" s="40"/>
      <c r="N302" s="40"/>
      <c r="O302" s="40"/>
    </row>
    <row r="303" spans="2:15" x14ac:dyDescent="0.25">
      <c r="B303" s="2"/>
      <c r="C303" s="2"/>
      <c r="D303" s="2"/>
      <c r="E303" s="2"/>
      <c r="F303" s="40"/>
      <c r="G303" s="40"/>
      <c r="H303" s="40"/>
      <c r="I303" s="40"/>
      <c r="J303" s="40"/>
      <c r="K303" s="40"/>
      <c r="L303" s="40"/>
      <c r="M303" s="40"/>
      <c r="N303" s="40"/>
      <c r="O303" s="40"/>
    </row>
    <row r="304" spans="2:15" x14ac:dyDescent="0.25">
      <c r="B304" s="2"/>
      <c r="C304" s="2"/>
      <c r="D304" s="2"/>
      <c r="E304" s="2"/>
      <c r="F304" s="40"/>
      <c r="G304" s="40"/>
      <c r="H304" s="40"/>
      <c r="I304" s="40"/>
      <c r="J304" s="40"/>
      <c r="K304" s="40"/>
      <c r="L304" s="40"/>
      <c r="M304" s="40"/>
      <c r="N304" s="40"/>
      <c r="O304" s="40"/>
    </row>
    <row r="305" spans="2:15" x14ac:dyDescent="0.25">
      <c r="B305" s="2"/>
      <c r="C305" s="2"/>
      <c r="D305" s="2"/>
      <c r="E305" s="2"/>
      <c r="F305" s="40"/>
      <c r="G305" s="40"/>
      <c r="H305" s="40"/>
      <c r="I305" s="40"/>
      <c r="J305" s="40"/>
      <c r="K305" s="40"/>
      <c r="L305" s="40"/>
      <c r="M305" s="40"/>
      <c r="N305" s="40"/>
      <c r="O305" s="40"/>
    </row>
    <row r="306" spans="2:15" x14ac:dyDescent="0.25">
      <c r="B306" s="2"/>
      <c r="C306" s="2"/>
      <c r="D306" s="2"/>
      <c r="E306" s="2"/>
      <c r="F306" s="40"/>
      <c r="G306" s="40"/>
      <c r="H306" s="40"/>
      <c r="I306" s="40"/>
      <c r="J306" s="40"/>
      <c r="K306" s="40"/>
      <c r="L306" s="40"/>
      <c r="M306" s="40"/>
      <c r="N306" s="40"/>
      <c r="O306" s="40"/>
    </row>
    <row r="307" spans="2:15" x14ac:dyDescent="0.25">
      <c r="B307" s="2"/>
      <c r="C307" s="2"/>
      <c r="D307" s="2"/>
      <c r="E307" s="2"/>
      <c r="F307" s="40"/>
      <c r="G307" s="40"/>
      <c r="H307" s="40"/>
      <c r="I307" s="40"/>
      <c r="J307" s="40"/>
      <c r="K307" s="40"/>
      <c r="L307" s="40"/>
      <c r="M307" s="40"/>
      <c r="N307" s="40"/>
      <c r="O307" s="40"/>
    </row>
    <row r="308" spans="2:15" x14ac:dyDescent="0.25">
      <c r="B308" s="2"/>
      <c r="C308" s="2"/>
      <c r="D308" s="2"/>
      <c r="E308" s="2"/>
      <c r="F308" s="40"/>
      <c r="G308" s="40"/>
      <c r="H308" s="40"/>
      <c r="I308" s="40"/>
      <c r="J308" s="40"/>
      <c r="K308" s="40"/>
      <c r="L308" s="40"/>
      <c r="M308" s="40"/>
      <c r="N308" s="40"/>
      <c r="O308" s="40"/>
    </row>
    <row r="309" spans="2:15" x14ac:dyDescent="0.25">
      <c r="B309" s="2"/>
      <c r="C309" s="2"/>
      <c r="D309" s="2"/>
      <c r="E309" s="2"/>
      <c r="F309" s="40"/>
      <c r="G309" s="40"/>
      <c r="H309" s="40"/>
      <c r="I309" s="40"/>
      <c r="J309" s="40"/>
      <c r="K309" s="40"/>
      <c r="L309" s="40"/>
      <c r="M309" s="40"/>
      <c r="N309" s="40"/>
      <c r="O309" s="40"/>
    </row>
    <row r="310" spans="2:15" x14ac:dyDescent="0.25">
      <c r="B310" s="2"/>
      <c r="C310" s="2"/>
      <c r="D310" s="2"/>
      <c r="E310" s="2"/>
      <c r="F310" s="40"/>
      <c r="G310" s="40"/>
      <c r="H310" s="40"/>
      <c r="I310" s="40"/>
      <c r="J310" s="40"/>
      <c r="K310" s="40"/>
      <c r="L310" s="40"/>
      <c r="M310" s="40"/>
      <c r="N310" s="40"/>
      <c r="O310" s="40"/>
    </row>
    <row r="311" spans="2:15" x14ac:dyDescent="0.25">
      <c r="B311" s="2"/>
      <c r="C311" s="2"/>
      <c r="D311" s="2"/>
      <c r="E311" s="2"/>
      <c r="F311" s="40"/>
      <c r="G311" s="40"/>
      <c r="H311" s="40"/>
      <c r="I311" s="40"/>
      <c r="J311" s="40"/>
      <c r="K311" s="40"/>
      <c r="L311" s="40"/>
      <c r="M311" s="40"/>
      <c r="N311" s="40"/>
      <c r="O311" s="40"/>
    </row>
    <row r="312" spans="2:15" x14ac:dyDescent="0.25">
      <c r="B312" s="2"/>
      <c r="C312" s="2"/>
      <c r="D312" s="2"/>
      <c r="E312" s="2"/>
      <c r="F312" s="40"/>
      <c r="G312" s="40"/>
      <c r="H312" s="40"/>
      <c r="I312" s="40"/>
      <c r="J312" s="40"/>
      <c r="K312" s="40"/>
      <c r="L312" s="40"/>
      <c r="M312" s="40"/>
      <c r="N312" s="40"/>
      <c r="O312" s="40"/>
    </row>
    <row r="313" spans="2:15" x14ac:dyDescent="0.25">
      <c r="B313" s="2"/>
      <c r="C313" s="2"/>
      <c r="D313" s="2"/>
      <c r="E313" s="2"/>
      <c r="F313" s="40"/>
      <c r="G313" s="40"/>
      <c r="H313" s="40"/>
      <c r="I313" s="40"/>
      <c r="J313" s="40"/>
      <c r="K313" s="40"/>
      <c r="L313" s="40"/>
      <c r="M313" s="40"/>
      <c r="N313" s="40"/>
      <c r="O313" s="40"/>
    </row>
    <row r="314" spans="2:15" x14ac:dyDescent="0.25">
      <c r="B314" s="2"/>
      <c r="C314" s="2"/>
      <c r="D314" s="2"/>
      <c r="E314" s="2"/>
      <c r="F314" s="40"/>
      <c r="G314" s="40"/>
      <c r="H314" s="40"/>
      <c r="I314" s="40"/>
      <c r="J314" s="40"/>
      <c r="K314" s="40"/>
      <c r="L314" s="40"/>
      <c r="M314" s="40"/>
      <c r="N314" s="40"/>
      <c r="O314" s="40"/>
    </row>
    <row r="315" spans="2:15" x14ac:dyDescent="0.25">
      <c r="B315" s="2"/>
      <c r="C315" s="2"/>
      <c r="D315" s="2"/>
      <c r="E315" s="2"/>
      <c r="F315" s="40"/>
      <c r="G315" s="40"/>
      <c r="H315" s="40"/>
      <c r="I315" s="40"/>
      <c r="J315" s="40"/>
      <c r="K315" s="40"/>
      <c r="L315" s="40"/>
      <c r="M315" s="40"/>
      <c r="N315" s="40"/>
      <c r="O315" s="40"/>
    </row>
    <row r="316" spans="2:15" x14ac:dyDescent="0.25">
      <c r="B316" s="2"/>
      <c r="C316" s="2"/>
      <c r="D316" s="2"/>
      <c r="E316" s="2"/>
      <c r="F316" s="40"/>
      <c r="G316" s="40"/>
      <c r="H316" s="40"/>
      <c r="I316" s="40"/>
      <c r="J316" s="40"/>
      <c r="K316" s="40"/>
      <c r="L316" s="40"/>
      <c r="M316" s="40"/>
      <c r="N316" s="40"/>
      <c r="O316" s="40"/>
    </row>
    <row r="317" spans="2:15" x14ac:dyDescent="0.25">
      <c r="B317" s="2"/>
      <c r="C317" s="2"/>
      <c r="D317" s="2"/>
      <c r="E317" s="2"/>
      <c r="F317" s="40"/>
      <c r="G317" s="40"/>
      <c r="H317" s="40"/>
      <c r="I317" s="40"/>
      <c r="J317" s="40"/>
      <c r="K317" s="40"/>
      <c r="L317" s="40"/>
      <c r="M317" s="40"/>
      <c r="N317" s="40"/>
      <c r="O317" s="40"/>
    </row>
    <row r="318" spans="2:15" x14ac:dyDescent="0.25">
      <c r="B318" s="2"/>
      <c r="C318" s="2"/>
      <c r="D318" s="2"/>
      <c r="E318" s="2"/>
      <c r="F318" s="40"/>
      <c r="G318" s="40"/>
      <c r="H318" s="40"/>
      <c r="I318" s="40"/>
      <c r="J318" s="40"/>
      <c r="K318" s="40"/>
      <c r="L318" s="40"/>
      <c r="M318" s="40"/>
      <c r="N318" s="40"/>
      <c r="O318" s="40"/>
    </row>
    <row r="319" spans="2:15" x14ac:dyDescent="0.25">
      <c r="B319" s="2"/>
      <c r="C319" s="2"/>
      <c r="D319" s="2"/>
      <c r="E319" s="2"/>
      <c r="F319" s="40"/>
      <c r="G319" s="40"/>
      <c r="H319" s="40"/>
      <c r="I319" s="40"/>
      <c r="J319" s="40"/>
      <c r="K319" s="40"/>
      <c r="L319" s="40"/>
      <c r="M319" s="40"/>
      <c r="N319" s="40"/>
      <c r="O319" s="40"/>
    </row>
    <row r="320" spans="2:15" x14ac:dyDescent="0.25">
      <c r="B320" s="2"/>
      <c r="C320" s="2"/>
      <c r="D320" s="2"/>
      <c r="E320" s="2"/>
      <c r="F320" s="40"/>
      <c r="G320" s="40"/>
      <c r="H320" s="40"/>
      <c r="I320" s="40"/>
      <c r="J320" s="40"/>
      <c r="K320" s="40"/>
      <c r="L320" s="40"/>
      <c r="M320" s="40"/>
      <c r="N320" s="40"/>
      <c r="O320" s="40"/>
    </row>
    <row r="321" spans="2:15" x14ac:dyDescent="0.25">
      <c r="B321" s="2"/>
      <c r="C321" s="2"/>
      <c r="D321" s="2"/>
      <c r="E321" s="2"/>
      <c r="F321" s="40"/>
      <c r="G321" s="40"/>
      <c r="H321" s="40"/>
      <c r="I321" s="40"/>
      <c r="J321" s="40"/>
      <c r="K321" s="40"/>
      <c r="L321" s="40"/>
      <c r="M321" s="40"/>
      <c r="N321" s="40"/>
      <c r="O321" s="40"/>
    </row>
    <row r="322" spans="2:15" x14ac:dyDescent="0.25">
      <c r="B322" s="2"/>
      <c r="C322" s="2"/>
      <c r="D322" s="2"/>
      <c r="E322" s="2"/>
      <c r="F322" s="40"/>
      <c r="G322" s="40"/>
      <c r="H322" s="40"/>
      <c r="I322" s="40"/>
      <c r="J322" s="40"/>
      <c r="K322" s="40"/>
      <c r="L322" s="40"/>
      <c r="M322" s="40"/>
      <c r="N322" s="40"/>
      <c r="O322" s="40"/>
    </row>
    <row r="323" spans="2:15" x14ac:dyDescent="0.25">
      <c r="B323" s="40"/>
      <c r="C323" s="40"/>
      <c r="D323" s="40"/>
      <c r="E323" s="40"/>
      <c r="F323" s="40"/>
      <c r="G323" s="40"/>
      <c r="H323" s="40"/>
      <c r="I323" s="40"/>
      <c r="J323" s="40"/>
      <c r="K323" s="40"/>
      <c r="L323" s="40"/>
      <c r="M323" s="40"/>
      <c r="N323" s="40"/>
      <c r="O323" s="40"/>
    </row>
    <row r="324" spans="2:15" x14ac:dyDescent="0.25">
      <c r="B324" s="40"/>
      <c r="C324" s="40"/>
      <c r="D324" s="40"/>
      <c r="E324" s="40"/>
      <c r="F324" s="40"/>
      <c r="G324" s="40"/>
      <c r="H324" s="40"/>
      <c r="I324" s="40"/>
      <c r="J324" s="40"/>
      <c r="K324" s="40"/>
      <c r="L324" s="40"/>
      <c r="M324" s="40"/>
      <c r="N324" s="40"/>
      <c r="O324" s="40"/>
    </row>
    <row r="325" spans="2:15" x14ac:dyDescent="0.25">
      <c r="B325" s="40"/>
      <c r="C325" s="40"/>
      <c r="D325" s="40"/>
      <c r="E325" s="40"/>
      <c r="F325" s="40"/>
      <c r="G325" s="40"/>
      <c r="H325" s="40"/>
      <c r="I325" s="40"/>
      <c r="J325" s="40"/>
      <c r="K325" s="40"/>
      <c r="L325" s="40"/>
      <c r="M325" s="40"/>
      <c r="N325" s="40"/>
      <c r="O325" s="40"/>
    </row>
  </sheetData>
  <mergeCells count="78">
    <mergeCell ref="D4:E4"/>
    <mergeCell ref="B28:E28"/>
    <mergeCell ref="B35:E35"/>
    <mergeCell ref="B123:E123"/>
    <mergeCell ref="B90:E90"/>
    <mergeCell ref="B99:E99"/>
    <mergeCell ref="B106:E106"/>
    <mergeCell ref="B108:E108"/>
    <mergeCell ref="B98:C98"/>
    <mergeCell ref="B68:E68"/>
    <mergeCell ref="C25:D25"/>
    <mergeCell ref="B27:E27"/>
    <mergeCell ref="B34:C34"/>
    <mergeCell ref="B67:E67"/>
    <mergeCell ref="B26:E26"/>
    <mergeCell ref="B69:E69"/>
    <mergeCell ref="B1:E1"/>
    <mergeCell ref="B2:E2"/>
    <mergeCell ref="B3:E3"/>
    <mergeCell ref="B16:E16"/>
    <mergeCell ref="C10:D10"/>
    <mergeCell ref="C8:D8"/>
    <mergeCell ref="B6:E6"/>
    <mergeCell ref="C7:D7"/>
    <mergeCell ref="C9:D9"/>
    <mergeCell ref="B15:E15"/>
    <mergeCell ref="B13:E13"/>
    <mergeCell ref="C11:D11"/>
    <mergeCell ref="C12:D12"/>
    <mergeCell ref="B14:E14"/>
    <mergeCell ref="B5:E5"/>
    <mergeCell ref="B4:C4"/>
    <mergeCell ref="B66:C66"/>
    <mergeCell ref="B39:E39"/>
    <mergeCell ref="B50:E50"/>
    <mergeCell ref="B54:E54"/>
    <mergeCell ref="B53:E53"/>
    <mergeCell ref="B36:E36"/>
    <mergeCell ref="B37:E37"/>
    <mergeCell ref="B49:C49"/>
    <mergeCell ref="B51:E51"/>
    <mergeCell ref="B52:E52"/>
    <mergeCell ref="B38:E38"/>
    <mergeCell ref="C74:D74"/>
    <mergeCell ref="B70:E70"/>
    <mergeCell ref="C75:D75"/>
    <mergeCell ref="B76:D76"/>
    <mergeCell ref="C73:D73"/>
    <mergeCell ref="B71:E71"/>
    <mergeCell ref="C72:D72"/>
    <mergeCell ref="B85:C85"/>
    <mergeCell ref="B77:E77"/>
    <mergeCell ref="B86:E86"/>
    <mergeCell ref="B88:E88"/>
    <mergeCell ref="B89:E89"/>
    <mergeCell ref="C125:D125"/>
    <mergeCell ref="C100:D100"/>
    <mergeCell ref="C101:D101"/>
    <mergeCell ref="C102:D102"/>
    <mergeCell ref="C103:D103"/>
    <mergeCell ref="C104:D104"/>
    <mergeCell ref="C105:D105"/>
    <mergeCell ref="B107:E107"/>
    <mergeCell ref="B121:E121"/>
    <mergeCell ref="B122:E122"/>
    <mergeCell ref="B124:E124"/>
    <mergeCell ref="C109:E109"/>
    <mergeCell ref="B113:C113"/>
    <mergeCell ref="B118:C118"/>
    <mergeCell ref="B119:D119"/>
    <mergeCell ref="B120:E120"/>
    <mergeCell ref="B132:D132"/>
    <mergeCell ref="C126:D126"/>
    <mergeCell ref="C127:D127"/>
    <mergeCell ref="C128:D128"/>
    <mergeCell ref="C129:D129"/>
    <mergeCell ref="B130:D130"/>
    <mergeCell ref="C131:D131"/>
  </mergeCells>
  <printOptions horizontalCentered="1"/>
  <pageMargins left="0" right="0" top="0.74803149606299213" bottom="0.74803149606299213" header="0.31496062992125984" footer="0.31496062992125984"/>
  <pageSetup paperSize="9" scale="83" fitToHeight="0" orientation="portrait" r:id="rId1"/>
  <headerFooter alignWithMargins="0"/>
  <rowBreaks count="2" manualBreakCount="2">
    <brk id="50" max="16383" man="1"/>
    <brk id="98" max="16383" man="1"/>
  </rowBreaks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5"/>
  <sheetViews>
    <sheetView workbookViewId="0">
      <selection sqref="A1:XFD1048576"/>
    </sheetView>
  </sheetViews>
  <sheetFormatPr defaultColWidth="9.140625" defaultRowHeight="15" x14ac:dyDescent="0.25"/>
  <cols>
    <col min="1" max="1" width="4.7109375" style="17" customWidth="1"/>
    <col min="2" max="2" width="50.140625" style="17" customWidth="1"/>
    <col min="3" max="3" width="9.28515625" style="17" customWidth="1"/>
    <col min="4" max="4" width="10.85546875" style="17" customWidth="1"/>
    <col min="5" max="5" width="11.7109375" style="17" customWidth="1"/>
    <col min="6" max="6" width="14.5703125" style="17" customWidth="1"/>
    <col min="7" max="16384" width="9.140625" style="17"/>
  </cols>
  <sheetData>
    <row r="1" spans="1:6" ht="15" customHeight="1" x14ac:dyDescent="0.25">
      <c r="A1" s="620" t="s">
        <v>586</v>
      </c>
      <c r="B1" s="620"/>
      <c r="C1" s="620"/>
      <c r="D1" s="620"/>
      <c r="E1" s="620"/>
      <c r="F1" s="620"/>
    </row>
    <row r="2" spans="1:6" ht="15" customHeight="1" x14ac:dyDescent="0.25">
      <c r="A2" s="620" t="s">
        <v>403</v>
      </c>
      <c r="B2" s="620"/>
      <c r="C2" s="620"/>
      <c r="D2" s="620"/>
      <c r="E2" s="620"/>
      <c r="F2" s="620"/>
    </row>
    <row r="3" spans="1:6" s="20" customFormat="1" ht="15.75" thickBot="1" x14ac:dyDescent="0.3">
      <c r="A3" s="620" t="s">
        <v>104</v>
      </c>
      <c r="B3" s="620"/>
      <c r="C3" s="620"/>
      <c r="D3" s="620"/>
      <c r="E3" s="620"/>
      <c r="F3" s="620"/>
    </row>
    <row r="4" spans="1:6" x14ac:dyDescent="0.25">
      <c r="A4" s="662" t="s">
        <v>98</v>
      </c>
      <c r="B4" s="663"/>
      <c r="C4" s="663"/>
      <c r="D4" s="663"/>
      <c r="E4" s="663"/>
      <c r="F4" s="664"/>
    </row>
    <row r="5" spans="1:6" x14ac:dyDescent="0.25">
      <c r="A5" s="22" t="s">
        <v>48</v>
      </c>
      <c r="B5" s="19" t="s">
        <v>97</v>
      </c>
      <c r="C5" s="29" t="s">
        <v>51</v>
      </c>
      <c r="D5" s="29" t="s">
        <v>103</v>
      </c>
      <c r="E5" s="29" t="s">
        <v>53</v>
      </c>
      <c r="F5" s="12" t="s">
        <v>54</v>
      </c>
    </row>
    <row r="6" spans="1:6" ht="31.5" customHeight="1" x14ac:dyDescent="0.25">
      <c r="A6" s="54">
        <v>1</v>
      </c>
      <c r="B6" s="55" t="s">
        <v>212</v>
      </c>
      <c r="C6" s="57" t="s">
        <v>55</v>
      </c>
      <c r="D6" s="51">
        <v>4</v>
      </c>
      <c r="E6" s="371">
        <v>0</v>
      </c>
      <c r="F6" s="42">
        <f>D6*E6</f>
        <v>0</v>
      </c>
    </row>
    <row r="7" spans="1:6" ht="33.75" customHeight="1" x14ac:dyDescent="0.25">
      <c r="A7" s="54">
        <v>2</v>
      </c>
      <c r="B7" s="55" t="s">
        <v>213</v>
      </c>
      <c r="C7" s="57" t="s">
        <v>55</v>
      </c>
      <c r="D7" s="52">
        <v>4</v>
      </c>
      <c r="E7" s="371">
        <v>0</v>
      </c>
      <c r="F7" s="42">
        <f t="shared" ref="F7:F11" si="0">D7*E7</f>
        <v>0</v>
      </c>
    </row>
    <row r="8" spans="1:6" ht="63.75" customHeight="1" x14ac:dyDescent="0.25">
      <c r="A8" s="54">
        <v>3</v>
      </c>
      <c r="B8" s="55" t="s">
        <v>214</v>
      </c>
      <c r="C8" s="56" t="s">
        <v>134</v>
      </c>
      <c r="D8" s="51">
        <v>4</v>
      </c>
      <c r="E8" s="371">
        <v>0</v>
      </c>
      <c r="F8" s="42">
        <f t="shared" si="0"/>
        <v>0</v>
      </c>
    </row>
    <row r="9" spans="1:6" ht="60" customHeight="1" x14ac:dyDescent="0.25">
      <c r="A9" s="54">
        <v>4</v>
      </c>
      <c r="B9" s="55" t="s">
        <v>215</v>
      </c>
      <c r="C9" s="56" t="s">
        <v>134</v>
      </c>
      <c r="D9" s="51">
        <v>2</v>
      </c>
      <c r="E9" s="371">
        <v>0</v>
      </c>
      <c r="F9" s="42">
        <f t="shared" si="0"/>
        <v>0</v>
      </c>
    </row>
    <row r="10" spans="1:6" ht="34.5" customHeight="1" x14ac:dyDescent="0.25">
      <c r="A10" s="54">
        <v>5</v>
      </c>
      <c r="B10" s="53" t="s">
        <v>216</v>
      </c>
      <c r="C10" s="57" t="s">
        <v>55</v>
      </c>
      <c r="D10" s="51">
        <v>1</v>
      </c>
      <c r="E10" s="371">
        <v>0</v>
      </c>
      <c r="F10" s="42">
        <f t="shared" si="0"/>
        <v>0</v>
      </c>
    </row>
    <row r="11" spans="1:6" ht="25.5" customHeight="1" x14ac:dyDescent="0.25">
      <c r="A11" s="54">
        <v>6</v>
      </c>
      <c r="B11" s="55" t="s">
        <v>128</v>
      </c>
      <c r="C11" s="56" t="s">
        <v>55</v>
      </c>
      <c r="D11" s="52">
        <v>1</v>
      </c>
      <c r="E11" s="371">
        <v>0</v>
      </c>
      <c r="F11" s="42">
        <f t="shared" si="0"/>
        <v>0</v>
      </c>
    </row>
    <row r="12" spans="1:6" x14ac:dyDescent="0.25">
      <c r="A12" s="665" t="s">
        <v>99</v>
      </c>
      <c r="B12" s="666"/>
      <c r="C12" s="666"/>
      <c r="D12" s="666"/>
      <c r="E12" s="666"/>
      <c r="F12" s="16">
        <f>SUM(F6:F11)</f>
        <v>0</v>
      </c>
    </row>
    <row r="13" spans="1:6" ht="15.75" thickBot="1" x14ac:dyDescent="0.3">
      <c r="A13" s="667" t="s">
        <v>100</v>
      </c>
      <c r="B13" s="668"/>
      <c r="C13" s="668"/>
      <c r="D13" s="668"/>
      <c r="E13" s="668"/>
      <c r="F13" s="35">
        <f>F12/12</f>
        <v>0</v>
      </c>
    </row>
    <row r="14" spans="1:6" s="26" customFormat="1" ht="15.75" thickBot="1" x14ac:dyDescent="0.3">
      <c r="A14" s="32"/>
      <c r="B14" s="32"/>
      <c r="C14" s="32"/>
      <c r="D14" s="32"/>
      <c r="E14" s="32"/>
      <c r="F14" s="33"/>
    </row>
    <row r="15" spans="1:6" s="26" customFormat="1" x14ac:dyDescent="0.25">
      <c r="A15" s="673" t="s">
        <v>205</v>
      </c>
      <c r="B15" s="674"/>
      <c r="C15" s="674"/>
      <c r="D15" s="674"/>
      <c r="E15" s="674"/>
      <c r="F15" s="675"/>
    </row>
    <row r="16" spans="1:6" x14ac:dyDescent="0.25">
      <c r="A16" s="22" t="s">
        <v>48</v>
      </c>
      <c r="B16" s="19" t="s">
        <v>97</v>
      </c>
      <c r="C16" s="29" t="s">
        <v>51</v>
      </c>
      <c r="D16" s="29" t="s">
        <v>103</v>
      </c>
      <c r="E16" s="29" t="s">
        <v>53</v>
      </c>
      <c r="F16" s="12" t="s">
        <v>54</v>
      </c>
    </row>
    <row r="17" spans="1:6" s="26" customFormat="1" ht="31.5" x14ac:dyDescent="0.25">
      <c r="A17" s="24">
        <v>1</v>
      </c>
      <c r="B17" s="44" t="s">
        <v>217</v>
      </c>
      <c r="C17" s="8" t="s">
        <v>55</v>
      </c>
      <c r="D17" s="45">
        <v>4</v>
      </c>
      <c r="E17" s="372">
        <v>0</v>
      </c>
      <c r="F17" s="42">
        <f>D17*E17</f>
        <v>0</v>
      </c>
    </row>
    <row r="18" spans="1:6" s="26" customFormat="1" ht="31.5" x14ac:dyDescent="0.25">
      <c r="A18" s="24">
        <v>2</v>
      </c>
      <c r="B18" s="44" t="s">
        <v>130</v>
      </c>
      <c r="C18" s="8" t="s">
        <v>55</v>
      </c>
      <c r="D18" s="45">
        <v>4</v>
      </c>
      <c r="E18" s="373">
        <v>0</v>
      </c>
      <c r="F18" s="42">
        <f t="shared" ref="F18:F22" si="1">D18*E18</f>
        <v>0</v>
      </c>
    </row>
    <row r="19" spans="1:6" s="26" customFormat="1" ht="15.75" x14ac:dyDescent="0.25">
      <c r="A19" s="24">
        <v>3</v>
      </c>
      <c r="B19" s="46" t="s">
        <v>102</v>
      </c>
      <c r="C19" s="34" t="s">
        <v>134</v>
      </c>
      <c r="D19" s="45">
        <v>4</v>
      </c>
      <c r="E19" s="373">
        <v>0</v>
      </c>
      <c r="F19" s="42">
        <f t="shared" si="1"/>
        <v>0</v>
      </c>
    </row>
    <row r="20" spans="1:6" s="26" customFormat="1" ht="33.75" customHeight="1" x14ac:dyDescent="0.25">
      <c r="A20" s="24">
        <v>4</v>
      </c>
      <c r="B20" s="46" t="s">
        <v>131</v>
      </c>
      <c r="C20" s="34" t="s">
        <v>134</v>
      </c>
      <c r="D20" s="45">
        <v>2</v>
      </c>
      <c r="E20" s="373">
        <v>0</v>
      </c>
      <c r="F20" s="42">
        <f>D20*E20</f>
        <v>0</v>
      </c>
    </row>
    <row r="21" spans="1:6" s="73" customFormat="1" ht="19.5" customHeight="1" x14ac:dyDescent="0.25">
      <c r="A21" s="61">
        <v>5</v>
      </c>
      <c r="B21" s="46" t="s">
        <v>132</v>
      </c>
      <c r="C21" s="8" t="s">
        <v>55</v>
      </c>
      <c r="D21" s="45">
        <v>2</v>
      </c>
      <c r="E21" s="373">
        <v>0</v>
      </c>
      <c r="F21" s="42">
        <f t="shared" ref="F21" si="2">D21*E21</f>
        <v>0</v>
      </c>
    </row>
    <row r="22" spans="1:6" s="26" customFormat="1" ht="15.75" x14ac:dyDescent="0.25">
      <c r="A22" s="24">
        <v>6</v>
      </c>
      <c r="B22" s="44" t="s">
        <v>133</v>
      </c>
      <c r="C22" s="8" t="s">
        <v>55</v>
      </c>
      <c r="D22" s="23">
        <v>1</v>
      </c>
      <c r="E22" s="373">
        <v>0</v>
      </c>
      <c r="F22" s="42">
        <f t="shared" si="1"/>
        <v>0</v>
      </c>
    </row>
    <row r="23" spans="1:6" s="26" customFormat="1" x14ac:dyDescent="0.25">
      <c r="A23" s="665" t="s">
        <v>99</v>
      </c>
      <c r="B23" s="666"/>
      <c r="C23" s="666"/>
      <c r="D23" s="666"/>
      <c r="E23" s="666"/>
      <c r="F23" s="16">
        <f>SUM(F17:F22)</f>
        <v>0</v>
      </c>
    </row>
    <row r="24" spans="1:6" s="26" customFormat="1" ht="15.75" thickBot="1" x14ac:dyDescent="0.3">
      <c r="A24" s="667" t="s">
        <v>100</v>
      </c>
      <c r="B24" s="668"/>
      <c r="C24" s="668"/>
      <c r="D24" s="668"/>
      <c r="E24" s="668"/>
      <c r="F24" s="35">
        <f>F23/12</f>
        <v>0</v>
      </c>
    </row>
    <row r="25" spans="1:6" s="26" customFormat="1" ht="15.75" thickBot="1" x14ac:dyDescent="0.3">
      <c r="A25" s="18"/>
      <c r="B25" s="18"/>
      <c r="C25" s="18"/>
      <c r="D25" s="18"/>
      <c r="E25" s="18"/>
      <c r="F25" s="15"/>
    </row>
    <row r="26" spans="1:6" x14ac:dyDescent="0.25">
      <c r="A26" s="662" t="s">
        <v>206</v>
      </c>
      <c r="B26" s="663"/>
      <c r="C26" s="663"/>
      <c r="D26" s="663"/>
      <c r="E26" s="663"/>
      <c r="F26" s="664"/>
    </row>
    <row r="27" spans="1:6" x14ac:dyDescent="0.25">
      <c r="A27" s="22" t="s">
        <v>48</v>
      </c>
      <c r="B27" s="19" t="s">
        <v>97</v>
      </c>
      <c r="C27" s="29" t="s">
        <v>51</v>
      </c>
      <c r="D27" s="29" t="s">
        <v>103</v>
      </c>
      <c r="E27" s="29" t="s">
        <v>53</v>
      </c>
      <c r="F27" s="12" t="s">
        <v>54</v>
      </c>
    </row>
    <row r="28" spans="1:6" ht="31.5" x14ac:dyDescent="0.25">
      <c r="A28" s="24">
        <v>1</v>
      </c>
      <c r="B28" s="44" t="s">
        <v>217</v>
      </c>
      <c r="C28" s="8" t="s">
        <v>55</v>
      </c>
      <c r="D28" s="45">
        <v>4</v>
      </c>
      <c r="E28" s="373">
        <v>0</v>
      </c>
      <c r="F28" s="42">
        <f>D28*E28</f>
        <v>0</v>
      </c>
    </row>
    <row r="29" spans="1:6" ht="31.5" x14ac:dyDescent="0.25">
      <c r="A29" s="24">
        <v>2</v>
      </c>
      <c r="B29" s="44" t="s">
        <v>130</v>
      </c>
      <c r="C29" s="8" t="s">
        <v>55</v>
      </c>
      <c r="D29" s="45">
        <v>4</v>
      </c>
      <c r="E29" s="373">
        <v>0</v>
      </c>
      <c r="F29" s="42">
        <f t="shared" ref="F29:F34" si="3">D29*E29</f>
        <v>0</v>
      </c>
    </row>
    <row r="30" spans="1:6" s="21" customFormat="1" ht="15.75" x14ac:dyDescent="0.25">
      <c r="A30" s="24">
        <v>3</v>
      </c>
      <c r="B30" s="46" t="s">
        <v>102</v>
      </c>
      <c r="C30" s="34" t="s">
        <v>134</v>
      </c>
      <c r="D30" s="45">
        <v>4</v>
      </c>
      <c r="E30" s="373">
        <v>0</v>
      </c>
      <c r="F30" s="42">
        <f t="shared" si="3"/>
        <v>0</v>
      </c>
    </row>
    <row r="31" spans="1:6" s="21" customFormat="1" ht="34.5" customHeight="1" x14ac:dyDescent="0.25">
      <c r="A31" s="24">
        <v>4</v>
      </c>
      <c r="B31" s="46" t="s">
        <v>101</v>
      </c>
      <c r="C31" s="34" t="s">
        <v>134</v>
      </c>
      <c r="D31" s="45">
        <v>1</v>
      </c>
      <c r="E31" s="373">
        <v>0</v>
      </c>
      <c r="F31" s="42">
        <f t="shared" si="3"/>
        <v>0</v>
      </c>
    </row>
    <row r="32" spans="1:6" s="21" customFormat="1" ht="30" customHeight="1" x14ac:dyDescent="0.25">
      <c r="A32" s="24">
        <v>5</v>
      </c>
      <c r="B32" s="46" t="s">
        <v>131</v>
      </c>
      <c r="C32" s="34" t="s">
        <v>134</v>
      </c>
      <c r="D32" s="45">
        <v>2</v>
      </c>
      <c r="E32" s="373">
        <v>0</v>
      </c>
      <c r="F32" s="42">
        <f t="shared" si="3"/>
        <v>0</v>
      </c>
    </row>
    <row r="33" spans="1:6" s="21" customFormat="1" ht="15.75" x14ac:dyDescent="0.25">
      <c r="A33" s="24">
        <v>6</v>
      </c>
      <c r="B33" s="46" t="s">
        <v>132</v>
      </c>
      <c r="C33" s="8" t="s">
        <v>55</v>
      </c>
      <c r="D33" s="45">
        <v>2</v>
      </c>
      <c r="E33" s="373">
        <v>0</v>
      </c>
      <c r="F33" s="42">
        <f t="shared" si="3"/>
        <v>0</v>
      </c>
    </row>
    <row r="34" spans="1:6" s="21" customFormat="1" ht="15.75" x14ac:dyDescent="0.25">
      <c r="A34" s="24">
        <v>7</v>
      </c>
      <c r="B34" s="44" t="s">
        <v>133</v>
      </c>
      <c r="C34" s="8" t="s">
        <v>55</v>
      </c>
      <c r="D34" s="23">
        <v>1</v>
      </c>
      <c r="E34" s="373">
        <v>0</v>
      </c>
      <c r="F34" s="42">
        <f t="shared" si="3"/>
        <v>0</v>
      </c>
    </row>
    <row r="35" spans="1:6" x14ac:dyDescent="0.25">
      <c r="A35" s="665" t="s">
        <v>99</v>
      </c>
      <c r="B35" s="666"/>
      <c r="C35" s="666"/>
      <c r="D35" s="666"/>
      <c r="E35" s="666"/>
      <c r="F35" s="16">
        <f>SUM(F28:F34)</f>
        <v>0</v>
      </c>
    </row>
    <row r="36" spans="1:6" ht="15.75" thickBot="1" x14ac:dyDescent="0.3">
      <c r="A36" s="667" t="s">
        <v>100</v>
      </c>
      <c r="B36" s="668"/>
      <c r="C36" s="668"/>
      <c r="D36" s="668"/>
      <c r="E36" s="668"/>
      <c r="F36" s="35">
        <f>F35/12</f>
        <v>0</v>
      </c>
    </row>
    <row r="37" spans="1:6" s="48" customFormat="1" ht="15.75" thickBot="1" x14ac:dyDescent="0.3">
      <c r="A37" s="32"/>
      <c r="B37" s="32"/>
      <c r="C37" s="32"/>
      <c r="D37" s="32"/>
      <c r="E37" s="32"/>
      <c r="F37" s="65"/>
    </row>
    <row r="38" spans="1:6" s="48" customFormat="1" x14ac:dyDescent="0.25">
      <c r="A38" s="662" t="s">
        <v>231</v>
      </c>
      <c r="B38" s="663"/>
      <c r="C38" s="663"/>
      <c r="D38" s="663"/>
      <c r="E38" s="663"/>
      <c r="F38" s="664"/>
    </row>
    <row r="39" spans="1:6" s="48" customFormat="1" x14ac:dyDescent="0.25">
      <c r="A39" s="22" t="s">
        <v>48</v>
      </c>
      <c r="B39" s="19" t="s">
        <v>97</v>
      </c>
      <c r="C39" s="29" t="s">
        <v>51</v>
      </c>
      <c r="D39" s="29" t="s">
        <v>103</v>
      </c>
      <c r="E39" s="29" t="s">
        <v>53</v>
      </c>
      <c r="F39" s="12" t="s">
        <v>54</v>
      </c>
    </row>
    <row r="40" spans="1:6" s="48" customFormat="1" ht="67.5" customHeight="1" x14ac:dyDescent="0.25">
      <c r="A40" s="61">
        <v>1</v>
      </c>
      <c r="B40" s="44" t="s">
        <v>223</v>
      </c>
      <c r="C40" s="8" t="s">
        <v>55</v>
      </c>
      <c r="D40" s="45">
        <v>4</v>
      </c>
      <c r="E40" s="374">
        <v>0</v>
      </c>
      <c r="F40" s="42">
        <f>D40*E40</f>
        <v>0</v>
      </c>
    </row>
    <row r="41" spans="1:6" s="48" customFormat="1" ht="31.5" x14ac:dyDescent="0.25">
      <c r="A41" s="61">
        <v>2</v>
      </c>
      <c r="B41" s="44" t="s">
        <v>224</v>
      </c>
      <c r="C41" s="8" t="s">
        <v>55</v>
      </c>
      <c r="D41" s="45">
        <v>4</v>
      </c>
      <c r="E41" s="375">
        <v>0</v>
      </c>
      <c r="F41" s="42">
        <f t="shared" ref="F41:F47" si="4">D41*E41</f>
        <v>0</v>
      </c>
    </row>
    <row r="42" spans="1:6" s="48" customFormat="1" ht="47.25" x14ac:dyDescent="0.25">
      <c r="A42" s="61">
        <v>3</v>
      </c>
      <c r="B42" s="46" t="s">
        <v>225</v>
      </c>
      <c r="C42" s="34" t="s">
        <v>134</v>
      </c>
      <c r="D42" s="45">
        <v>4</v>
      </c>
      <c r="E42" s="375">
        <v>0</v>
      </c>
      <c r="F42" s="42">
        <f t="shared" si="4"/>
        <v>0</v>
      </c>
    </row>
    <row r="43" spans="1:6" s="48" customFormat="1" ht="31.5" x14ac:dyDescent="0.25">
      <c r="A43" s="61">
        <v>4</v>
      </c>
      <c r="B43" s="46" t="s">
        <v>226</v>
      </c>
      <c r="C43" s="34" t="s">
        <v>134</v>
      </c>
      <c r="D43" s="45">
        <v>2</v>
      </c>
      <c r="E43" s="375">
        <v>0</v>
      </c>
      <c r="F43" s="42">
        <f t="shared" si="4"/>
        <v>0</v>
      </c>
    </row>
    <row r="44" spans="1:6" s="48" customFormat="1" ht="15.75" x14ac:dyDescent="0.25">
      <c r="A44" s="61">
        <v>5</v>
      </c>
      <c r="B44" s="46" t="s">
        <v>227</v>
      </c>
      <c r="C44" s="34" t="s">
        <v>134</v>
      </c>
      <c r="D44" s="45">
        <v>4</v>
      </c>
      <c r="E44" s="375">
        <v>0</v>
      </c>
      <c r="F44" s="42">
        <f t="shared" ref="F44:F45" si="5">D44*E44</f>
        <v>0</v>
      </c>
    </row>
    <row r="45" spans="1:6" s="48" customFormat="1" ht="47.25" x14ac:dyDescent="0.25">
      <c r="A45" s="61">
        <v>6</v>
      </c>
      <c r="B45" s="46" t="s">
        <v>228</v>
      </c>
      <c r="C45" s="34" t="s">
        <v>134</v>
      </c>
      <c r="D45" s="45">
        <v>2</v>
      </c>
      <c r="E45" s="375">
        <v>0</v>
      </c>
      <c r="F45" s="42">
        <f t="shared" si="5"/>
        <v>0</v>
      </c>
    </row>
    <row r="46" spans="1:6" s="48" customFormat="1" ht="15.75" x14ac:dyDescent="0.25">
      <c r="A46" s="61">
        <v>7</v>
      </c>
      <c r="B46" s="47" t="s">
        <v>229</v>
      </c>
      <c r="C46" s="8" t="s">
        <v>55</v>
      </c>
      <c r="D46" s="58">
        <v>2</v>
      </c>
      <c r="E46" s="375">
        <v>0</v>
      </c>
      <c r="F46" s="42">
        <f t="shared" si="4"/>
        <v>0</v>
      </c>
    </row>
    <row r="47" spans="1:6" s="48" customFormat="1" ht="15.75" x14ac:dyDescent="0.25">
      <c r="A47" s="61">
        <v>8</v>
      </c>
      <c r="B47" s="44" t="s">
        <v>230</v>
      </c>
      <c r="C47" s="8" t="s">
        <v>55</v>
      </c>
      <c r="D47" s="58">
        <v>2</v>
      </c>
      <c r="E47" s="375">
        <v>0</v>
      </c>
      <c r="F47" s="42">
        <f t="shared" si="4"/>
        <v>0</v>
      </c>
    </row>
    <row r="48" spans="1:6" s="48" customFormat="1" x14ac:dyDescent="0.25">
      <c r="A48" s="665" t="s">
        <v>99</v>
      </c>
      <c r="B48" s="666"/>
      <c r="C48" s="666"/>
      <c r="D48" s="666"/>
      <c r="E48" s="666"/>
      <c r="F48" s="16">
        <f>SUM(F40:F47)</f>
        <v>0</v>
      </c>
    </row>
    <row r="49" spans="1:6" s="48" customFormat="1" ht="15.75" thickBot="1" x14ac:dyDescent="0.3">
      <c r="A49" s="667" t="s">
        <v>100</v>
      </c>
      <c r="B49" s="668"/>
      <c r="C49" s="668"/>
      <c r="D49" s="668"/>
      <c r="E49" s="668"/>
      <c r="F49" s="35">
        <f>F48/12</f>
        <v>0</v>
      </c>
    </row>
    <row r="50" spans="1:6" s="48" customFormat="1" ht="15.75" thickBot="1" x14ac:dyDescent="0.3">
      <c r="A50" s="32"/>
      <c r="B50" s="32"/>
      <c r="C50" s="32"/>
      <c r="D50" s="32"/>
      <c r="E50" s="32"/>
      <c r="F50" s="33"/>
    </row>
    <row r="51" spans="1:6" s="48" customFormat="1" x14ac:dyDescent="0.25">
      <c r="A51" s="662" t="s">
        <v>221</v>
      </c>
      <c r="B51" s="663"/>
      <c r="C51" s="663"/>
      <c r="D51" s="663"/>
      <c r="E51" s="663"/>
      <c r="F51" s="664"/>
    </row>
    <row r="52" spans="1:6" s="48" customFormat="1" x14ac:dyDescent="0.25">
      <c r="A52" s="22" t="s">
        <v>48</v>
      </c>
      <c r="B52" s="19" t="s">
        <v>97</v>
      </c>
      <c r="C52" s="29" t="s">
        <v>51</v>
      </c>
      <c r="D52" s="29" t="s">
        <v>103</v>
      </c>
      <c r="E52" s="29" t="s">
        <v>53</v>
      </c>
      <c r="F52" s="12" t="s">
        <v>54</v>
      </c>
    </row>
    <row r="53" spans="1:6" s="48" customFormat="1" ht="47.25" x14ac:dyDescent="0.25">
      <c r="A53" s="24">
        <v>1</v>
      </c>
      <c r="B53" s="44" t="s">
        <v>207</v>
      </c>
      <c r="C53" s="8" t="s">
        <v>55</v>
      </c>
      <c r="D53" s="45">
        <v>4</v>
      </c>
      <c r="E53" s="375">
        <v>0</v>
      </c>
      <c r="F53" s="42">
        <f>D53*E53</f>
        <v>0</v>
      </c>
    </row>
    <row r="54" spans="1:6" s="48" customFormat="1" ht="31.5" x14ac:dyDescent="0.25">
      <c r="A54" s="24">
        <v>2</v>
      </c>
      <c r="B54" s="44" t="s">
        <v>208</v>
      </c>
      <c r="C54" s="8" t="s">
        <v>55</v>
      </c>
      <c r="D54" s="45">
        <v>4</v>
      </c>
      <c r="E54" s="375">
        <v>0</v>
      </c>
      <c r="F54" s="42">
        <f t="shared" ref="F54:F58" si="6">D54*E54</f>
        <v>0</v>
      </c>
    </row>
    <row r="55" spans="1:6" s="48" customFormat="1" ht="15.75" x14ac:dyDescent="0.25">
      <c r="A55" s="24">
        <v>3</v>
      </c>
      <c r="B55" s="46" t="s">
        <v>209</v>
      </c>
      <c r="C55" s="34" t="s">
        <v>134</v>
      </c>
      <c r="D55" s="45">
        <v>4</v>
      </c>
      <c r="E55" s="375">
        <v>0</v>
      </c>
      <c r="F55" s="42">
        <f t="shared" si="6"/>
        <v>0</v>
      </c>
    </row>
    <row r="56" spans="1:6" s="48" customFormat="1" ht="31.5" x14ac:dyDescent="0.25">
      <c r="A56" s="24">
        <v>4</v>
      </c>
      <c r="B56" s="46" t="s">
        <v>210</v>
      </c>
      <c r="C56" s="34" t="s">
        <v>134</v>
      </c>
      <c r="D56" s="45">
        <v>2</v>
      </c>
      <c r="E56" s="375">
        <v>0</v>
      </c>
      <c r="F56" s="42">
        <f t="shared" si="6"/>
        <v>0</v>
      </c>
    </row>
    <row r="57" spans="1:6" s="48" customFormat="1" ht="15.75" x14ac:dyDescent="0.25">
      <c r="A57" s="24">
        <v>5</v>
      </c>
      <c r="B57" s="47" t="s">
        <v>129</v>
      </c>
      <c r="C57" s="8" t="s">
        <v>55</v>
      </c>
      <c r="D57" s="23">
        <v>1</v>
      </c>
      <c r="E57" s="375">
        <v>0</v>
      </c>
      <c r="F57" s="42">
        <f t="shared" si="6"/>
        <v>0</v>
      </c>
    </row>
    <row r="58" spans="1:6" s="48" customFormat="1" ht="15.75" x14ac:dyDescent="0.25">
      <c r="A58" s="24">
        <v>6</v>
      </c>
      <c r="B58" s="44" t="s">
        <v>133</v>
      </c>
      <c r="C58" s="8" t="s">
        <v>55</v>
      </c>
      <c r="D58" s="23">
        <v>1</v>
      </c>
      <c r="E58" s="375">
        <v>0</v>
      </c>
      <c r="F58" s="42">
        <f t="shared" si="6"/>
        <v>0</v>
      </c>
    </row>
    <row r="59" spans="1:6" s="48" customFormat="1" x14ac:dyDescent="0.25">
      <c r="A59" s="665" t="s">
        <v>99</v>
      </c>
      <c r="B59" s="666"/>
      <c r="C59" s="666"/>
      <c r="D59" s="666"/>
      <c r="E59" s="666"/>
      <c r="F59" s="16">
        <f>SUM(F53:F58)</f>
        <v>0</v>
      </c>
    </row>
    <row r="60" spans="1:6" s="48" customFormat="1" ht="15.75" thickBot="1" x14ac:dyDescent="0.3">
      <c r="A60" s="667" t="s">
        <v>100</v>
      </c>
      <c r="B60" s="668"/>
      <c r="C60" s="668"/>
      <c r="D60" s="668"/>
      <c r="E60" s="668"/>
      <c r="F60" s="35">
        <f>F59/12</f>
        <v>0</v>
      </c>
    </row>
    <row r="61" spans="1:6" s="48" customFormat="1" ht="15.75" thickBot="1" x14ac:dyDescent="0.3"/>
    <row r="62" spans="1:6" s="48" customFormat="1" x14ac:dyDescent="0.25">
      <c r="A62" s="662" t="s">
        <v>218</v>
      </c>
      <c r="B62" s="663"/>
      <c r="C62" s="663"/>
      <c r="D62" s="663"/>
      <c r="E62" s="663"/>
      <c r="F62" s="664"/>
    </row>
    <row r="63" spans="1:6" s="48" customFormat="1" x14ac:dyDescent="0.25">
      <c r="A63" s="22" t="s">
        <v>48</v>
      </c>
      <c r="B63" s="19" t="s">
        <v>97</v>
      </c>
      <c r="C63" s="29" t="s">
        <v>51</v>
      </c>
      <c r="D63" s="29" t="s">
        <v>103</v>
      </c>
      <c r="E63" s="29" t="s">
        <v>53</v>
      </c>
      <c r="F63" s="12" t="s">
        <v>54</v>
      </c>
    </row>
    <row r="64" spans="1:6" s="48" customFormat="1" ht="33" customHeight="1" x14ac:dyDescent="0.25">
      <c r="A64" s="61">
        <v>1</v>
      </c>
      <c r="B64" s="62" t="s">
        <v>219</v>
      </c>
      <c r="C64" s="64" t="s">
        <v>55</v>
      </c>
      <c r="D64" s="58">
        <v>4</v>
      </c>
      <c r="E64" s="377">
        <v>0</v>
      </c>
      <c r="F64" s="42">
        <f>D64*E64</f>
        <v>0</v>
      </c>
    </row>
    <row r="65" spans="1:6" s="48" customFormat="1" ht="36.75" customHeight="1" x14ac:dyDescent="0.25">
      <c r="A65" s="61">
        <v>2</v>
      </c>
      <c r="B65" s="62" t="s">
        <v>213</v>
      </c>
      <c r="C65" s="64" t="s">
        <v>55</v>
      </c>
      <c r="D65" s="59">
        <v>4</v>
      </c>
      <c r="E65" s="377">
        <v>0</v>
      </c>
      <c r="F65" s="42">
        <f t="shared" ref="F65" si="7">D65*E65</f>
        <v>0</v>
      </c>
    </row>
    <row r="66" spans="1:6" s="48" customFormat="1" ht="63.75" customHeight="1" x14ac:dyDescent="0.25">
      <c r="A66" s="61">
        <v>3</v>
      </c>
      <c r="B66" s="62" t="s">
        <v>214</v>
      </c>
      <c r="C66" s="63" t="s">
        <v>134</v>
      </c>
      <c r="D66" s="58">
        <v>4</v>
      </c>
      <c r="E66" s="377">
        <v>0</v>
      </c>
      <c r="F66" s="42">
        <f t="shared" ref="F66:F69" si="8">D66*E66</f>
        <v>0</v>
      </c>
    </row>
    <row r="67" spans="1:6" s="48" customFormat="1" ht="60.75" customHeight="1" x14ac:dyDescent="0.25">
      <c r="A67" s="61">
        <v>4</v>
      </c>
      <c r="B67" s="62" t="s">
        <v>215</v>
      </c>
      <c r="C67" s="63" t="s">
        <v>134</v>
      </c>
      <c r="D67" s="58">
        <v>2</v>
      </c>
      <c r="E67" s="377">
        <v>0</v>
      </c>
      <c r="F67" s="42">
        <f t="shared" si="8"/>
        <v>0</v>
      </c>
    </row>
    <row r="68" spans="1:6" s="48" customFormat="1" ht="25.5" x14ac:dyDescent="0.25">
      <c r="A68" s="61">
        <v>5</v>
      </c>
      <c r="B68" s="60" t="s">
        <v>216</v>
      </c>
      <c r="C68" s="64" t="s">
        <v>55</v>
      </c>
      <c r="D68" s="58">
        <v>1</v>
      </c>
      <c r="E68" s="377">
        <v>0</v>
      </c>
      <c r="F68" s="42">
        <f t="shared" si="8"/>
        <v>0</v>
      </c>
    </row>
    <row r="69" spans="1:6" s="48" customFormat="1" x14ac:dyDescent="0.25">
      <c r="A69" s="61">
        <v>6</v>
      </c>
      <c r="B69" s="62" t="s">
        <v>128</v>
      </c>
      <c r="C69" s="63" t="s">
        <v>55</v>
      </c>
      <c r="D69" s="59">
        <v>1</v>
      </c>
      <c r="E69" s="377">
        <v>0</v>
      </c>
      <c r="F69" s="42">
        <f t="shared" si="8"/>
        <v>0</v>
      </c>
    </row>
    <row r="70" spans="1:6" s="48" customFormat="1" x14ac:dyDescent="0.25">
      <c r="A70" s="665" t="s">
        <v>99</v>
      </c>
      <c r="B70" s="666"/>
      <c r="C70" s="666"/>
      <c r="D70" s="666"/>
      <c r="E70" s="666"/>
      <c r="F70" s="16">
        <f>SUM(F64:F69)</f>
        <v>0</v>
      </c>
    </row>
    <row r="71" spans="1:6" s="48" customFormat="1" ht="15.75" thickBot="1" x14ac:dyDescent="0.3">
      <c r="A71" s="667" t="s">
        <v>100</v>
      </c>
      <c r="B71" s="668"/>
      <c r="C71" s="668"/>
      <c r="D71" s="668"/>
      <c r="E71" s="668"/>
      <c r="F71" s="35">
        <f>F70/12</f>
        <v>0</v>
      </c>
    </row>
    <row r="72" spans="1:6" s="48" customFormat="1" ht="15.75" thickBot="1" x14ac:dyDescent="0.3"/>
    <row r="73" spans="1:6" x14ac:dyDescent="0.25">
      <c r="A73" s="662" t="s">
        <v>503</v>
      </c>
      <c r="B73" s="663"/>
      <c r="C73" s="663"/>
      <c r="D73" s="663"/>
      <c r="E73" s="663"/>
      <c r="F73" s="664"/>
    </row>
    <row r="74" spans="1:6" x14ac:dyDescent="0.25">
      <c r="A74" s="487" t="s">
        <v>48</v>
      </c>
      <c r="B74" s="482" t="s">
        <v>97</v>
      </c>
      <c r="C74" s="488" t="s">
        <v>51</v>
      </c>
      <c r="D74" s="488" t="s">
        <v>103</v>
      </c>
      <c r="E74" s="488" t="s">
        <v>53</v>
      </c>
      <c r="F74" s="486" t="s">
        <v>54</v>
      </c>
    </row>
    <row r="75" spans="1:6" ht="38.25" x14ac:dyDescent="0.25">
      <c r="A75" s="492">
        <v>1</v>
      </c>
      <c r="B75" s="490" t="s">
        <v>504</v>
      </c>
      <c r="C75" s="485" t="s">
        <v>55</v>
      </c>
      <c r="D75" s="491">
        <v>4</v>
      </c>
      <c r="E75" s="553">
        <v>0</v>
      </c>
      <c r="F75" s="484">
        <f t="shared" ref="F75:F81" si="9">D75*E75</f>
        <v>0</v>
      </c>
    </row>
    <row r="76" spans="1:6" ht="25.5" x14ac:dyDescent="0.25">
      <c r="A76" s="492">
        <v>2</v>
      </c>
      <c r="B76" s="490" t="s">
        <v>505</v>
      </c>
      <c r="C76" s="485" t="s">
        <v>55</v>
      </c>
      <c r="D76" s="491">
        <v>4</v>
      </c>
      <c r="E76" s="553">
        <v>0</v>
      </c>
      <c r="F76" s="484">
        <f t="shared" si="9"/>
        <v>0</v>
      </c>
    </row>
    <row r="77" spans="1:6" x14ac:dyDescent="0.25">
      <c r="A77" s="492">
        <v>3</v>
      </c>
      <c r="B77" s="490" t="s">
        <v>506</v>
      </c>
      <c r="C77" s="485" t="s">
        <v>134</v>
      </c>
      <c r="D77" s="491">
        <v>4</v>
      </c>
      <c r="E77" s="553">
        <v>0</v>
      </c>
      <c r="F77" s="484">
        <f t="shared" si="9"/>
        <v>0</v>
      </c>
    </row>
    <row r="78" spans="1:6" ht="25.5" x14ac:dyDescent="0.25">
      <c r="A78" s="492">
        <v>4</v>
      </c>
      <c r="B78" s="490" t="s">
        <v>507</v>
      </c>
      <c r="C78" s="485" t="s">
        <v>134</v>
      </c>
      <c r="D78" s="491">
        <v>2</v>
      </c>
      <c r="E78" s="553">
        <v>0</v>
      </c>
      <c r="F78" s="484">
        <f t="shared" si="9"/>
        <v>0</v>
      </c>
    </row>
    <row r="79" spans="1:6" x14ac:dyDescent="0.25">
      <c r="A79" s="492">
        <v>5</v>
      </c>
      <c r="B79" s="490" t="s">
        <v>508</v>
      </c>
      <c r="C79" s="485" t="s">
        <v>55</v>
      </c>
      <c r="D79" s="491">
        <v>1</v>
      </c>
      <c r="E79" s="553">
        <v>0</v>
      </c>
      <c r="F79" s="484">
        <f t="shared" si="9"/>
        <v>0</v>
      </c>
    </row>
    <row r="80" spans="1:6" x14ac:dyDescent="0.25">
      <c r="A80" s="492">
        <v>6</v>
      </c>
      <c r="B80" s="489" t="s">
        <v>129</v>
      </c>
      <c r="C80" s="485" t="s">
        <v>55</v>
      </c>
      <c r="D80" s="491">
        <v>1</v>
      </c>
      <c r="E80" s="553">
        <v>0</v>
      </c>
      <c r="F80" s="484">
        <f t="shared" si="9"/>
        <v>0</v>
      </c>
    </row>
    <row r="81" spans="1:6" x14ac:dyDescent="0.25">
      <c r="A81" s="492">
        <v>7</v>
      </c>
      <c r="B81" s="490" t="s">
        <v>509</v>
      </c>
      <c r="C81" s="485" t="s">
        <v>55</v>
      </c>
      <c r="D81" s="491">
        <v>1</v>
      </c>
      <c r="E81" s="553">
        <v>0</v>
      </c>
      <c r="F81" s="484">
        <f t="shared" si="9"/>
        <v>0</v>
      </c>
    </row>
    <row r="82" spans="1:6" x14ac:dyDescent="0.25">
      <c r="A82" s="669" t="s">
        <v>99</v>
      </c>
      <c r="B82" s="670"/>
      <c r="C82" s="670"/>
      <c r="D82" s="670"/>
      <c r="E82" s="670"/>
      <c r="F82" s="481">
        <f>SUM(F75:F81)</f>
        <v>0</v>
      </c>
    </row>
    <row r="83" spans="1:6" ht="15.75" thickBot="1" x14ac:dyDescent="0.3">
      <c r="A83" s="671" t="s">
        <v>100</v>
      </c>
      <c r="B83" s="672"/>
      <c r="C83" s="672"/>
      <c r="D83" s="672"/>
      <c r="E83" s="672"/>
      <c r="F83" s="483">
        <f>F82/12</f>
        <v>0</v>
      </c>
    </row>
    <row r="85" spans="1:6" ht="32.25" customHeight="1" x14ac:dyDescent="0.25">
      <c r="A85" s="661" t="s">
        <v>105</v>
      </c>
      <c r="B85" s="661"/>
      <c r="C85" s="661"/>
      <c r="D85" s="661"/>
      <c r="E85" s="661"/>
      <c r="F85" s="661"/>
    </row>
  </sheetData>
  <mergeCells count="25">
    <mergeCell ref="A1:F1"/>
    <mergeCell ref="A2:F2"/>
    <mergeCell ref="A3:F3"/>
    <mergeCell ref="A4:F4"/>
    <mergeCell ref="A73:F73"/>
    <mergeCell ref="A12:E12"/>
    <mergeCell ref="A13:E13"/>
    <mergeCell ref="A15:F15"/>
    <mergeCell ref="A23:E23"/>
    <mergeCell ref="A24:E24"/>
    <mergeCell ref="A85:F85"/>
    <mergeCell ref="A26:F26"/>
    <mergeCell ref="A35:E35"/>
    <mergeCell ref="A36:E36"/>
    <mergeCell ref="A51:F51"/>
    <mergeCell ref="A59:E59"/>
    <mergeCell ref="A60:E60"/>
    <mergeCell ref="A62:F62"/>
    <mergeCell ref="A70:E70"/>
    <mergeCell ref="A71:E71"/>
    <mergeCell ref="A38:F38"/>
    <mergeCell ref="A48:E48"/>
    <mergeCell ref="A49:E49"/>
    <mergeCell ref="A82:E82"/>
    <mergeCell ref="A83:E83"/>
  </mergeCells>
  <pageMargins left="0.51181102362204722" right="0.51181102362204722" top="0.98425196850393704" bottom="0.78740157480314965" header="0.31496062992125984" footer="0.31496062992125984"/>
  <pageSetup paperSize="9" scale="90" orientation="portrait" r:id="rId1"/>
  <rowBreaks count="1" manualBreakCount="1">
    <brk id="25" max="16383" man="1"/>
  </row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5"/>
  <sheetViews>
    <sheetView topLeftCell="A181" zoomScale="112" zoomScaleNormal="112" workbookViewId="0">
      <selection activeCell="A181" sqref="A1:XFD1048576"/>
    </sheetView>
  </sheetViews>
  <sheetFormatPr defaultRowHeight="15" x14ac:dyDescent="0.25"/>
  <cols>
    <col min="1" max="1" width="9.140625" style="364"/>
    <col min="2" max="2" width="5.7109375" style="4" customWidth="1"/>
    <col min="3" max="4" width="9.140625" style="4"/>
    <col min="5" max="5" width="25.42578125" style="4" customWidth="1"/>
    <col min="6" max="6" width="13.85546875" style="453" customWidth="1"/>
    <col min="7" max="7" width="9.140625" style="4"/>
    <col min="8" max="8" width="5.7109375" style="4" customWidth="1"/>
    <col min="9" max="9" width="12.5703125" style="4" customWidth="1"/>
    <col min="10" max="10" width="13.42578125" style="4" customWidth="1"/>
  </cols>
  <sheetData>
    <row r="1" spans="1:10" s="9" customFormat="1" x14ac:dyDescent="0.25">
      <c r="A1" s="364"/>
      <c r="B1" s="715" t="s">
        <v>587</v>
      </c>
      <c r="C1" s="715"/>
      <c r="D1" s="715"/>
      <c r="E1" s="715"/>
      <c r="F1" s="715"/>
      <c r="G1" s="715"/>
      <c r="H1" s="715"/>
      <c r="I1" s="715"/>
      <c r="J1" s="715"/>
    </row>
    <row r="2" spans="1:10" s="9" customFormat="1" x14ac:dyDescent="0.25">
      <c r="A2" s="364"/>
      <c r="B2" s="716" t="s">
        <v>136</v>
      </c>
      <c r="C2" s="716"/>
      <c r="D2" s="716"/>
      <c r="E2" s="716"/>
      <c r="F2" s="716"/>
      <c r="G2" s="716"/>
      <c r="H2" s="716"/>
      <c r="I2" s="716"/>
      <c r="J2" s="716"/>
    </row>
    <row r="3" spans="1:10" s="26" customFormat="1" x14ac:dyDescent="0.25">
      <c r="A3" s="364"/>
      <c r="B3" s="27"/>
      <c r="C3" s="27"/>
      <c r="D3" s="27"/>
      <c r="E3" s="27"/>
      <c r="F3" s="450"/>
      <c r="G3" s="27"/>
      <c r="H3" s="27"/>
      <c r="I3" s="27"/>
      <c r="J3" s="27"/>
    </row>
    <row r="4" spans="1:10" x14ac:dyDescent="0.25">
      <c r="B4" s="719" t="s">
        <v>339</v>
      </c>
      <c r="C4" s="719"/>
      <c r="D4" s="719"/>
      <c r="E4" s="719"/>
      <c r="F4" s="719"/>
      <c r="G4" s="719"/>
      <c r="H4" s="719"/>
      <c r="I4" s="719"/>
      <c r="J4" s="719"/>
    </row>
    <row r="5" spans="1:10" x14ac:dyDescent="0.25">
      <c r="B5" s="551" t="s">
        <v>48</v>
      </c>
      <c r="C5" s="680" t="s">
        <v>49</v>
      </c>
      <c r="D5" s="680"/>
      <c r="E5" s="680"/>
      <c r="F5" s="527" t="s">
        <v>96</v>
      </c>
      <c r="G5" s="527" t="s">
        <v>51</v>
      </c>
      <c r="H5" s="527" t="s">
        <v>52</v>
      </c>
      <c r="I5" s="527" t="s">
        <v>53</v>
      </c>
      <c r="J5" s="527" t="s">
        <v>54</v>
      </c>
    </row>
    <row r="6" spans="1:10" s="26" customFormat="1" ht="15" customHeight="1" x14ac:dyDescent="0.25">
      <c r="A6" s="364"/>
      <c r="B6" s="324">
        <v>1</v>
      </c>
      <c r="C6" s="712" t="s">
        <v>145</v>
      </c>
      <c r="D6" s="712"/>
      <c r="E6" s="712"/>
      <c r="F6" s="526" t="s">
        <v>238</v>
      </c>
      <c r="G6" s="324" t="s">
        <v>109</v>
      </c>
      <c r="H6" s="325">
        <v>2</v>
      </c>
      <c r="I6" s="495">
        <v>0</v>
      </c>
      <c r="J6" s="501">
        <f>H6*I6</f>
        <v>0</v>
      </c>
    </row>
    <row r="7" spans="1:10" s="364" customFormat="1" ht="15" customHeight="1" x14ac:dyDescent="0.25">
      <c r="B7" s="324">
        <v>2</v>
      </c>
      <c r="C7" s="712" t="s">
        <v>391</v>
      </c>
      <c r="D7" s="712"/>
      <c r="E7" s="712"/>
      <c r="F7" s="384" t="s">
        <v>239</v>
      </c>
      <c r="G7" s="526" t="s">
        <v>147</v>
      </c>
      <c r="H7" s="325">
        <v>3</v>
      </c>
      <c r="I7" s="495">
        <v>0</v>
      </c>
      <c r="J7" s="501">
        <f>H7*I7</f>
        <v>0</v>
      </c>
    </row>
    <row r="8" spans="1:10" s="43" customFormat="1" ht="15" customHeight="1" x14ac:dyDescent="0.25">
      <c r="A8" s="364"/>
      <c r="B8" s="324">
        <v>3</v>
      </c>
      <c r="C8" s="712" t="s">
        <v>305</v>
      </c>
      <c r="D8" s="712"/>
      <c r="E8" s="712"/>
      <c r="F8" s="526" t="s">
        <v>239</v>
      </c>
      <c r="G8" s="324" t="s">
        <v>109</v>
      </c>
      <c r="H8" s="325">
        <v>3</v>
      </c>
      <c r="I8" s="495">
        <v>0</v>
      </c>
      <c r="J8" s="501">
        <f>H8*I8</f>
        <v>0</v>
      </c>
    </row>
    <row r="9" spans="1:10" s="43" customFormat="1" ht="29.25" customHeight="1" x14ac:dyDescent="0.25">
      <c r="A9" s="364"/>
      <c r="B9" s="324">
        <v>4</v>
      </c>
      <c r="C9" s="728" t="s">
        <v>306</v>
      </c>
      <c r="D9" s="728"/>
      <c r="E9" s="728"/>
      <c r="F9" s="324" t="s">
        <v>273</v>
      </c>
      <c r="G9" s="324" t="s">
        <v>109</v>
      </c>
      <c r="H9" s="379">
        <v>3</v>
      </c>
      <c r="I9" s="495">
        <v>0</v>
      </c>
      <c r="J9" s="552">
        <f>H9*I9</f>
        <v>0</v>
      </c>
    </row>
    <row r="10" spans="1:10" ht="16.5" customHeight="1" x14ac:dyDescent="0.25">
      <c r="B10" s="324">
        <v>5</v>
      </c>
      <c r="C10" s="709" t="s">
        <v>146</v>
      </c>
      <c r="D10" s="709"/>
      <c r="E10" s="709"/>
      <c r="F10" s="526" t="s">
        <v>240</v>
      </c>
      <c r="G10" s="324" t="s">
        <v>109</v>
      </c>
      <c r="H10" s="325">
        <v>2</v>
      </c>
      <c r="I10" s="495">
        <v>0</v>
      </c>
      <c r="J10" s="501">
        <f t="shared" ref="J10" si="0">H10*I10</f>
        <v>0</v>
      </c>
    </row>
    <row r="11" spans="1:10" s="43" customFormat="1" x14ac:dyDescent="0.25">
      <c r="A11" s="364"/>
      <c r="B11" s="324">
        <v>6</v>
      </c>
      <c r="C11" s="712" t="s">
        <v>137</v>
      </c>
      <c r="D11" s="712"/>
      <c r="E11" s="712"/>
      <c r="F11" s="526" t="s">
        <v>241</v>
      </c>
      <c r="G11" s="324" t="s">
        <v>55</v>
      </c>
      <c r="H11" s="325">
        <v>2</v>
      </c>
      <c r="I11" s="495">
        <v>0</v>
      </c>
      <c r="J11" s="501">
        <f t="shared" ref="J11" si="1">H11*I11</f>
        <v>0</v>
      </c>
    </row>
    <row r="12" spans="1:10" s="364" customFormat="1" x14ac:dyDescent="0.25">
      <c r="B12" s="324">
        <v>7</v>
      </c>
      <c r="C12" s="726" t="s">
        <v>494</v>
      </c>
      <c r="D12" s="726"/>
      <c r="E12" s="726"/>
      <c r="F12" s="526" t="s">
        <v>244</v>
      </c>
      <c r="G12" s="324" t="s">
        <v>55</v>
      </c>
      <c r="H12" s="325">
        <v>2</v>
      </c>
      <c r="I12" s="495">
        <v>0</v>
      </c>
      <c r="J12" s="501">
        <f t="shared" ref="J12:J17" si="2">H12*I12</f>
        <v>0</v>
      </c>
    </row>
    <row r="13" spans="1:10" ht="35.25" customHeight="1" x14ac:dyDescent="0.25">
      <c r="B13" s="324">
        <v>8</v>
      </c>
      <c r="C13" s="726" t="s">
        <v>114</v>
      </c>
      <c r="D13" s="726"/>
      <c r="E13" s="726"/>
      <c r="F13" s="134" t="s">
        <v>381</v>
      </c>
      <c r="G13" s="324" t="s">
        <v>147</v>
      </c>
      <c r="H13" s="325">
        <v>5</v>
      </c>
      <c r="I13" s="495">
        <v>0</v>
      </c>
      <c r="J13" s="501">
        <f t="shared" si="2"/>
        <v>0</v>
      </c>
    </row>
    <row r="14" spans="1:10" s="43" customFormat="1" ht="25.5" x14ac:dyDescent="0.25">
      <c r="A14" s="364"/>
      <c r="B14" s="324">
        <v>9</v>
      </c>
      <c r="C14" s="729" t="s">
        <v>148</v>
      </c>
      <c r="D14" s="729"/>
      <c r="E14" s="729"/>
      <c r="F14" s="382" t="s">
        <v>382</v>
      </c>
      <c r="G14" s="324" t="s">
        <v>147</v>
      </c>
      <c r="H14" s="325">
        <v>6</v>
      </c>
      <c r="I14" s="495">
        <v>0</v>
      </c>
      <c r="J14" s="501">
        <f t="shared" si="2"/>
        <v>0</v>
      </c>
    </row>
    <row r="15" spans="1:10" s="43" customFormat="1" x14ac:dyDescent="0.25">
      <c r="A15" s="364"/>
      <c r="B15" s="324">
        <v>10</v>
      </c>
      <c r="C15" s="730" t="s">
        <v>383</v>
      </c>
      <c r="D15" s="730"/>
      <c r="E15" s="730"/>
      <c r="F15" s="526" t="s">
        <v>384</v>
      </c>
      <c r="G15" s="324" t="s">
        <v>147</v>
      </c>
      <c r="H15" s="325">
        <v>8</v>
      </c>
      <c r="I15" s="495">
        <v>0</v>
      </c>
      <c r="J15" s="501">
        <f t="shared" si="2"/>
        <v>0</v>
      </c>
    </row>
    <row r="16" spans="1:10" s="68" customFormat="1" x14ac:dyDescent="0.25">
      <c r="A16" s="364"/>
      <c r="B16" s="324">
        <v>11</v>
      </c>
      <c r="C16" s="712" t="s">
        <v>302</v>
      </c>
      <c r="D16" s="712"/>
      <c r="E16" s="712"/>
      <c r="F16" s="526" t="s">
        <v>242</v>
      </c>
      <c r="G16" s="324" t="s">
        <v>147</v>
      </c>
      <c r="H16" s="325">
        <v>6</v>
      </c>
      <c r="I16" s="495">
        <v>0</v>
      </c>
      <c r="J16" s="501">
        <f t="shared" si="2"/>
        <v>0</v>
      </c>
    </row>
    <row r="17" spans="1:10" s="26" customFormat="1" ht="17.25" customHeight="1" x14ac:dyDescent="0.25">
      <c r="A17" s="364"/>
      <c r="B17" s="324">
        <v>12</v>
      </c>
      <c r="C17" s="708" t="s">
        <v>149</v>
      </c>
      <c r="D17" s="708"/>
      <c r="E17" s="708"/>
      <c r="F17" s="526" t="s">
        <v>243</v>
      </c>
      <c r="G17" s="324" t="s">
        <v>109</v>
      </c>
      <c r="H17" s="325">
        <v>4</v>
      </c>
      <c r="I17" s="495">
        <v>0</v>
      </c>
      <c r="J17" s="501">
        <f t="shared" si="2"/>
        <v>0</v>
      </c>
    </row>
    <row r="18" spans="1:10" s="43" customFormat="1" x14ac:dyDescent="0.25">
      <c r="A18" s="364"/>
      <c r="B18" s="324">
        <v>13</v>
      </c>
      <c r="C18" s="717" t="s">
        <v>139</v>
      </c>
      <c r="D18" s="717"/>
      <c r="E18" s="717"/>
      <c r="F18" s="526" t="s">
        <v>244</v>
      </c>
      <c r="G18" s="324" t="s">
        <v>55</v>
      </c>
      <c r="H18" s="325">
        <v>2</v>
      </c>
      <c r="I18" s="495">
        <v>0</v>
      </c>
      <c r="J18" s="501">
        <f t="shared" ref="J18:J23" si="3">H18*I18</f>
        <v>0</v>
      </c>
    </row>
    <row r="19" spans="1:10" s="43" customFormat="1" x14ac:dyDescent="0.25">
      <c r="A19" s="364"/>
      <c r="B19" s="324">
        <v>14</v>
      </c>
      <c r="C19" s="717" t="s">
        <v>141</v>
      </c>
      <c r="D19" s="717"/>
      <c r="E19" s="717"/>
      <c r="F19" s="526" t="s">
        <v>244</v>
      </c>
      <c r="G19" s="324" t="s">
        <v>55</v>
      </c>
      <c r="H19" s="325">
        <v>2</v>
      </c>
      <c r="I19" s="495">
        <v>0</v>
      </c>
      <c r="J19" s="501">
        <f t="shared" si="3"/>
        <v>0</v>
      </c>
    </row>
    <row r="20" spans="1:10" s="43" customFormat="1" x14ac:dyDescent="0.25">
      <c r="A20" s="364"/>
      <c r="B20" s="324">
        <v>15</v>
      </c>
      <c r="C20" s="717" t="s">
        <v>140</v>
      </c>
      <c r="D20" s="717"/>
      <c r="E20" s="717"/>
      <c r="F20" s="526" t="s">
        <v>244</v>
      </c>
      <c r="G20" s="324" t="s">
        <v>55</v>
      </c>
      <c r="H20" s="325">
        <v>2</v>
      </c>
      <c r="I20" s="495">
        <v>0</v>
      </c>
      <c r="J20" s="501">
        <f t="shared" si="3"/>
        <v>0</v>
      </c>
    </row>
    <row r="21" spans="1:10" s="43" customFormat="1" x14ac:dyDescent="0.25">
      <c r="A21" s="364"/>
      <c r="B21" s="324">
        <v>16</v>
      </c>
      <c r="C21" s="717" t="s">
        <v>143</v>
      </c>
      <c r="D21" s="717"/>
      <c r="E21" s="717"/>
      <c r="F21" s="526" t="s">
        <v>244</v>
      </c>
      <c r="G21" s="324" t="s">
        <v>55</v>
      </c>
      <c r="H21" s="325">
        <v>2</v>
      </c>
      <c r="I21" s="495">
        <v>0</v>
      </c>
      <c r="J21" s="501">
        <f t="shared" si="3"/>
        <v>0</v>
      </c>
    </row>
    <row r="22" spans="1:10" s="43" customFormat="1" x14ac:dyDescent="0.25">
      <c r="A22" s="364"/>
      <c r="B22" s="324">
        <v>17</v>
      </c>
      <c r="C22" s="717" t="s">
        <v>301</v>
      </c>
      <c r="D22" s="717"/>
      <c r="E22" s="717"/>
      <c r="F22" s="526" t="s">
        <v>245</v>
      </c>
      <c r="G22" s="324" t="s">
        <v>55</v>
      </c>
      <c r="H22" s="325">
        <v>3</v>
      </c>
      <c r="I22" s="495">
        <v>0</v>
      </c>
      <c r="J22" s="501">
        <f t="shared" si="3"/>
        <v>0</v>
      </c>
    </row>
    <row r="23" spans="1:10" s="43" customFormat="1" x14ac:dyDescent="0.25">
      <c r="A23" s="364"/>
      <c r="B23" s="324">
        <v>18</v>
      </c>
      <c r="C23" s="727" t="s">
        <v>387</v>
      </c>
      <c r="D23" s="727"/>
      <c r="E23" s="727"/>
      <c r="F23" s="381" t="s">
        <v>246</v>
      </c>
      <c r="G23" s="324" t="s">
        <v>150</v>
      </c>
      <c r="H23" s="325">
        <v>7</v>
      </c>
      <c r="I23" s="495">
        <v>0</v>
      </c>
      <c r="J23" s="501">
        <f t="shared" si="3"/>
        <v>0</v>
      </c>
    </row>
    <row r="24" spans="1:10" s="26" customFormat="1" x14ac:dyDescent="0.25">
      <c r="A24" s="364"/>
      <c r="B24" s="324">
        <v>19</v>
      </c>
      <c r="C24" s="717" t="s">
        <v>151</v>
      </c>
      <c r="D24" s="717"/>
      <c r="E24" s="717"/>
      <c r="F24" s="526" t="s">
        <v>244</v>
      </c>
      <c r="G24" s="324" t="s">
        <v>150</v>
      </c>
      <c r="H24" s="325">
        <v>36</v>
      </c>
      <c r="I24" s="495">
        <v>0</v>
      </c>
      <c r="J24" s="501">
        <f t="shared" ref="J24:J34" si="4">H24*I24</f>
        <v>0</v>
      </c>
    </row>
    <row r="25" spans="1:10" s="26" customFormat="1" x14ac:dyDescent="0.25">
      <c r="A25" s="364"/>
      <c r="B25" s="324">
        <v>20</v>
      </c>
      <c r="C25" s="717" t="s">
        <v>152</v>
      </c>
      <c r="D25" s="717"/>
      <c r="E25" s="717"/>
      <c r="F25" s="526" t="s">
        <v>247</v>
      </c>
      <c r="G25" s="324" t="s">
        <v>55</v>
      </c>
      <c r="H25" s="325">
        <v>75</v>
      </c>
      <c r="I25" s="495">
        <v>0</v>
      </c>
      <c r="J25" s="501">
        <f t="shared" si="4"/>
        <v>0</v>
      </c>
    </row>
    <row r="26" spans="1:10" s="43" customFormat="1" x14ac:dyDescent="0.25">
      <c r="A26" s="364"/>
      <c r="B26" s="324">
        <v>21</v>
      </c>
      <c r="C26" s="717" t="s">
        <v>153</v>
      </c>
      <c r="D26" s="717"/>
      <c r="E26" s="717"/>
      <c r="F26" s="526" t="s">
        <v>244</v>
      </c>
      <c r="G26" s="324" t="s">
        <v>55</v>
      </c>
      <c r="H26" s="325">
        <v>6</v>
      </c>
      <c r="I26" s="495">
        <v>0</v>
      </c>
      <c r="J26" s="501">
        <f t="shared" si="4"/>
        <v>0</v>
      </c>
    </row>
    <row r="27" spans="1:10" s="43" customFormat="1" x14ac:dyDescent="0.25">
      <c r="A27" s="364"/>
      <c r="B27" s="324">
        <v>22</v>
      </c>
      <c r="C27" s="717" t="s">
        <v>248</v>
      </c>
      <c r="D27" s="717"/>
      <c r="E27" s="717"/>
      <c r="F27" s="526" t="s">
        <v>244</v>
      </c>
      <c r="G27" s="324" t="s">
        <v>55</v>
      </c>
      <c r="H27" s="325">
        <v>10</v>
      </c>
      <c r="I27" s="495">
        <v>0</v>
      </c>
      <c r="J27" s="501">
        <f t="shared" si="4"/>
        <v>0</v>
      </c>
    </row>
    <row r="28" spans="1:10" s="68" customFormat="1" x14ac:dyDescent="0.25">
      <c r="A28" s="364"/>
      <c r="B28" s="324">
        <v>23</v>
      </c>
      <c r="C28" s="717" t="s">
        <v>303</v>
      </c>
      <c r="D28" s="717"/>
      <c r="E28" s="717"/>
      <c r="F28" s="526" t="s">
        <v>244</v>
      </c>
      <c r="G28" s="324" t="s">
        <v>55</v>
      </c>
      <c r="H28" s="325">
        <v>2</v>
      </c>
      <c r="I28" s="495">
        <v>0</v>
      </c>
      <c r="J28" s="501">
        <f t="shared" ref="J28" si="5">H28*I28</f>
        <v>0</v>
      </c>
    </row>
    <row r="29" spans="1:10" s="43" customFormat="1" x14ac:dyDescent="0.25">
      <c r="A29" s="364"/>
      <c r="B29" s="324">
        <v>24</v>
      </c>
      <c r="C29" s="717" t="s">
        <v>154</v>
      </c>
      <c r="D29" s="717"/>
      <c r="E29" s="717"/>
      <c r="F29" s="526" t="s">
        <v>249</v>
      </c>
      <c r="G29" s="324" t="s">
        <v>147</v>
      </c>
      <c r="H29" s="325">
        <v>3</v>
      </c>
      <c r="I29" s="495">
        <v>0</v>
      </c>
      <c r="J29" s="501">
        <f>H29*I29</f>
        <v>0</v>
      </c>
    </row>
    <row r="30" spans="1:10" s="48" customFormat="1" x14ac:dyDescent="0.25">
      <c r="A30" s="364"/>
      <c r="B30" s="324">
        <v>25</v>
      </c>
      <c r="C30" s="712" t="s">
        <v>236</v>
      </c>
      <c r="D30" s="712"/>
      <c r="E30" s="712"/>
      <c r="F30" s="526" t="s">
        <v>250</v>
      </c>
      <c r="G30" s="526" t="s">
        <v>55</v>
      </c>
      <c r="H30" s="316">
        <v>4</v>
      </c>
      <c r="I30" s="495">
        <v>0</v>
      </c>
      <c r="J30" s="501">
        <f>H30*I30</f>
        <v>0</v>
      </c>
    </row>
    <row r="31" spans="1:10" ht="14.25" customHeight="1" x14ac:dyDescent="0.25">
      <c r="B31" s="324">
        <v>26</v>
      </c>
      <c r="C31" s="717" t="s">
        <v>155</v>
      </c>
      <c r="D31" s="717"/>
      <c r="E31" s="717"/>
      <c r="F31" s="526" t="s">
        <v>251</v>
      </c>
      <c r="G31" s="324" t="s">
        <v>109</v>
      </c>
      <c r="H31" s="325">
        <v>3</v>
      </c>
      <c r="I31" s="495">
        <v>0</v>
      </c>
      <c r="J31" s="501">
        <f t="shared" si="4"/>
        <v>0</v>
      </c>
    </row>
    <row r="32" spans="1:10" s="43" customFormat="1" ht="14.25" customHeight="1" x14ac:dyDescent="0.25">
      <c r="A32" s="364"/>
      <c r="B32" s="324">
        <v>27</v>
      </c>
      <c r="C32" s="717" t="s">
        <v>156</v>
      </c>
      <c r="D32" s="717"/>
      <c r="E32" s="717"/>
      <c r="F32" s="526" t="s">
        <v>252</v>
      </c>
      <c r="G32" s="324" t="s">
        <v>147</v>
      </c>
      <c r="H32" s="325">
        <v>1</v>
      </c>
      <c r="I32" s="495">
        <v>0</v>
      </c>
      <c r="J32" s="501">
        <f t="shared" si="4"/>
        <v>0</v>
      </c>
    </row>
    <row r="33" spans="1:10" s="43" customFormat="1" ht="14.25" customHeight="1" x14ac:dyDescent="0.25">
      <c r="A33" s="364"/>
      <c r="B33" s="324">
        <v>28</v>
      </c>
      <c r="C33" s="717" t="s">
        <v>157</v>
      </c>
      <c r="D33" s="717"/>
      <c r="E33" s="717"/>
      <c r="F33" s="526" t="s">
        <v>242</v>
      </c>
      <c r="G33" s="324" t="s">
        <v>147</v>
      </c>
      <c r="H33" s="325">
        <v>1</v>
      </c>
      <c r="I33" s="495">
        <v>0</v>
      </c>
      <c r="J33" s="501">
        <f t="shared" si="4"/>
        <v>0</v>
      </c>
    </row>
    <row r="34" spans="1:10" s="43" customFormat="1" ht="14.25" customHeight="1" x14ac:dyDescent="0.25">
      <c r="A34" s="364"/>
      <c r="B34" s="324">
        <v>29</v>
      </c>
      <c r="C34" s="717" t="s">
        <v>138</v>
      </c>
      <c r="D34" s="717"/>
      <c r="E34" s="717"/>
      <c r="F34" s="526" t="s">
        <v>253</v>
      </c>
      <c r="G34" s="324" t="s">
        <v>109</v>
      </c>
      <c r="H34" s="325">
        <v>4</v>
      </c>
      <c r="I34" s="495">
        <v>0</v>
      </c>
      <c r="J34" s="501">
        <f t="shared" si="4"/>
        <v>0</v>
      </c>
    </row>
    <row r="35" spans="1:10" s="26" customFormat="1" ht="14.25" customHeight="1" x14ac:dyDescent="0.25">
      <c r="A35" s="364"/>
      <c r="B35" s="324">
        <v>30</v>
      </c>
      <c r="C35" s="717" t="s">
        <v>158</v>
      </c>
      <c r="D35" s="717"/>
      <c r="E35" s="717"/>
      <c r="F35" s="526" t="s">
        <v>254</v>
      </c>
      <c r="G35" s="324" t="s">
        <v>109</v>
      </c>
      <c r="H35" s="325">
        <v>2</v>
      </c>
      <c r="I35" s="495">
        <v>0</v>
      </c>
      <c r="J35" s="501">
        <f t="shared" ref="J35" si="6">H35*I35</f>
        <v>0</v>
      </c>
    </row>
    <row r="36" spans="1:10" s="26" customFormat="1" ht="14.25" customHeight="1" x14ac:dyDescent="0.25">
      <c r="A36" s="364"/>
      <c r="B36" s="324">
        <v>31</v>
      </c>
      <c r="C36" s="717" t="s">
        <v>159</v>
      </c>
      <c r="D36" s="717"/>
      <c r="E36" s="717"/>
      <c r="F36" s="526" t="s">
        <v>255</v>
      </c>
      <c r="G36" s="324" t="s">
        <v>150</v>
      </c>
      <c r="H36" s="325">
        <v>12</v>
      </c>
      <c r="I36" s="495">
        <v>0</v>
      </c>
      <c r="J36" s="501">
        <f t="shared" ref="J36:J63" si="7">H36*I36</f>
        <v>0</v>
      </c>
    </row>
    <row r="37" spans="1:10" s="43" customFormat="1" ht="14.25" customHeight="1" x14ac:dyDescent="0.25">
      <c r="A37" s="364"/>
      <c r="B37" s="324">
        <v>32</v>
      </c>
      <c r="C37" s="712" t="s">
        <v>275</v>
      </c>
      <c r="D37" s="712"/>
      <c r="E37" s="712"/>
      <c r="F37" s="526" t="s">
        <v>255</v>
      </c>
      <c r="G37" s="324" t="s">
        <v>160</v>
      </c>
      <c r="H37" s="325">
        <v>40</v>
      </c>
      <c r="I37" s="495">
        <v>0</v>
      </c>
      <c r="J37" s="501">
        <f t="shared" ref="J37" si="8">H37*I37</f>
        <v>0</v>
      </c>
    </row>
    <row r="38" spans="1:10" s="43" customFormat="1" ht="26.25" customHeight="1" x14ac:dyDescent="0.25">
      <c r="A38" s="364"/>
      <c r="B38" s="324">
        <v>33</v>
      </c>
      <c r="C38" s="708" t="s">
        <v>304</v>
      </c>
      <c r="D38" s="708"/>
      <c r="E38" s="708"/>
      <c r="F38" s="526" t="s">
        <v>256</v>
      </c>
      <c r="G38" s="324" t="s">
        <v>109</v>
      </c>
      <c r="H38" s="325">
        <v>2</v>
      </c>
      <c r="I38" s="495">
        <v>0</v>
      </c>
      <c r="J38" s="501">
        <f t="shared" ref="J38" si="9">H38*I38</f>
        <v>0</v>
      </c>
    </row>
    <row r="39" spans="1:10" s="43" customFormat="1" ht="14.25" customHeight="1" x14ac:dyDescent="0.25">
      <c r="A39" s="364"/>
      <c r="B39" s="324">
        <v>34</v>
      </c>
      <c r="C39" s="712" t="s">
        <v>517</v>
      </c>
      <c r="D39" s="712"/>
      <c r="E39" s="712"/>
      <c r="F39" s="384" t="s">
        <v>257</v>
      </c>
      <c r="G39" s="383" t="s">
        <v>109</v>
      </c>
      <c r="H39" s="379">
        <v>1</v>
      </c>
      <c r="I39" s="495">
        <v>0</v>
      </c>
      <c r="J39" s="552">
        <f>H39*I39</f>
        <v>0</v>
      </c>
    </row>
    <row r="40" spans="1:10" s="43" customFormat="1" ht="31.5" customHeight="1" x14ac:dyDescent="0.25">
      <c r="A40" s="364"/>
      <c r="B40" s="324">
        <v>35</v>
      </c>
      <c r="C40" s="718" t="s">
        <v>385</v>
      </c>
      <c r="D40" s="718"/>
      <c r="E40" s="718"/>
      <c r="F40" s="474" t="s">
        <v>386</v>
      </c>
      <c r="G40" s="324" t="s">
        <v>55</v>
      </c>
      <c r="H40" s="325">
        <v>3</v>
      </c>
      <c r="I40" s="495">
        <v>0</v>
      </c>
      <c r="J40" s="501">
        <f t="shared" ref="J40" si="10">H40*I40</f>
        <v>0</v>
      </c>
    </row>
    <row r="41" spans="1:10" s="43" customFormat="1" ht="14.25" customHeight="1" x14ac:dyDescent="0.25">
      <c r="A41" s="364"/>
      <c r="B41" s="324">
        <v>36</v>
      </c>
      <c r="C41" s="712" t="s">
        <v>162</v>
      </c>
      <c r="D41" s="712"/>
      <c r="E41" s="712"/>
      <c r="F41" s="526" t="s">
        <v>247</v>
      </c>
      <c r="G41" s="324" t="s">
        <v>55</v>
      </c>
      <c r="H41" s="325">
        <v>13</v>
      </c>
      <c r="I41" s="495">
        <v>0</v>
      </c>
      <c r="J41" s="501">
        <f t="shared" ref="J41:J43" si="11">H41*I41</f>
        <v>0</v>
      </c>
    </row>
    <row r="42" spans="1:10" s="43" customFormat="1" ht="14.25" customHeight="1" x14ac:dyDescent="0.25">
      <c r="A42" s="364"/>
      <c r="B42" s="324">
        <v>37</v>
      </c>
      <c r="C42" s="717" t="s">
        <v>163</v>
      </c>
      <c r="D42" s="717"/>
      <c r="E42" s="717"/>
      <c r="F42" s="526" t="s">
        <v>274</v>
      </c>
      <c r="G42" s="324" t="s">
        <v>55</v>
      </c>
      <c r="H42" s="325">
        <v>7</v>
      </c>
      <c r="I42" s="495">
        <v>0</v>
      </c>
      <c r="J42" s="501">
        <f t="shared" si="11"/>
        <v>0</v>
      </c>
    </row>
    <row r="43" spans="1:10" s="43" customFormat="1" ht="14.25" customHeight="1" x14ac:dyDescent="0.25">
      <c r="A43" s="364"/>
      <c r="B43" s="324">
        <v>38</v>
      </c>
      <c r="C43" s="717" t="s">
        <v>165</v>
      </c>
      <c r="D43" s="717"/>
      <c r="E43" s="717"/>
      <c r="F43" s="526" t="s">
        <v>258</v>
      </c>
      <c r="G43" s="324" t="s">
        <v>55</v>
      </c>
      <c r="H43" s="325">
        <v>8</v>
      </c>
      <c r="I43" s="495">
        <v>0</v>
      </c>
      <c r="J43" s="501">
        <f t="shared" si="11"/>
        <v>0</v>
      </c>
    </row>
    <row r="44" spans="1:10" s="26" customFormat="1" ht="28.5" customHeight="1" x14ac:dyDescent="0.25">
      <c r="A44" s="364"/>
      <c r="B44" s="324">
        <v>39</v>
      </c>
      <c r="C44" s="709" t="s">
        <v>144</v>
      </c>
      <c r="D44" s="709"/>
      <c r="E44" s="709"/>
      <c r="F44" s="324" t="s">
        <v>259</v>
      </c>
      <c r="G44" s="324" t="s">
        <v>135</v>
      </c>
      <c r="H44" s="325">
        <v>12</v>
      </c>
      <c r="I44" s="495">
        <v>0</v>
      </c>
      <c r="J44" s="501">
        <f t="shared" si="7"/>
        <v>0</v>
      </c>
    </row>
    <row r="45" spans="1:10" s="43" customFormat="1" ht="28.5" customHeight="1" x14ac:dyDescent="0.25">
      <c r="A45" s="364"/>
      <c r="B45" s="324">
        <v>40</v>
      </c>
      <c r="C45" s="708" t="s">
        <v>115</v>
      </c>
      <c r="D45" s="708"/>
      <c r="E45" s="708"/>
      <c r="F45" s="526" t="s">
        <v>260</v>
      </c>
      <c r="G45" s="324" t="s">
        <v>109</v>
      </c>
      <c r="H45" s="325">
        <v>11</v>
      </c>
      <c r="I45" s="495">
        <v>0</v>
      </c>
      <c r="J45" s="501">
        <f>H45*I45</f>
        <v>0</v>
      </c>
    </row>
    <row r="46" spans="1:10" s="26" customFormat="1" ht="28.5" customHeight="1" x14ac:dyDescent="0.25">
      <c r="A46" s="364"/>
      <c r="B46" s="324">
        <v>41</v>
      </c>
      <c r="C46" s="709" t="s">
        <v>276</v>
      </c>
      <c r="D46" s="709"/>
      <c r="E46" s="709"/>
      <c r="F46" s="526" t="s">
        <v>260</v>
      </c>
      <c r="G46" s="324" t="s">
        <v>109</v>
      </c>
      <c r="H46" s="325">
        <v>130</v>
      </c>
      <c r="I46" s="495">
        <v>0</v>
      </c>
      <c r="J46" s="501">
        <f t="shared" si="7"/>
        <v>0</v>
      </c>
    </row>
    <row r="47" spans="1:10" x14ac:dyDescent="0.25">
      <c r="B47" s="324">
        <v>42</v>
      </c>
      <c r="C47" s="717" t="s">
        <v>166</v>
      </c>
      <c r="D47" s="717"/>
      <c r="E47" s="717"/>
      <c r="F47" s="526" t="s">
        <v>261</v>
      </c>
      <c r="G47" s="324" t="s">
        <v>55</v>
      </c>
      <c r="H47" s="386">
        <v>4</v>
      </c>
      <c r="I47" s="495">
        <v>0</v>
      </c>
      <c r="J47" s="550">
        <f t="shared" si="7"/>
        <v>0</v>
      </c>
    </row>
    <row r="48" spans="1:10" s="43" customFormat="1" x14ac:dyDescent="0.25">
      <c r="A48" s="364"/>
      <c r="B48" s="324">
        <v>43</v>
      </c>
      <c r="C48" s="717" t="s">
        <v>142</v>
      </c>
      <c r="D48" s="717"/>
      <c r="E48" s="717"/>
      <c r="F48" s="526" t="s">
        <v>262</v>
      </c>
      <c r="G48" s="324" t="s">
        <v>150</v>
      </c>
      <c r="H48" s="386">
        <v>1</v>
      </c>
      <c r="I48" s="495">
        <v>0</v>
      </c>
      <c r="J48" s="550">
        <f t="shared" ref="J48" si="12">H48*I48</f>
        <v>0</v>
      </c>
    </row>
    <row r="49" spans="1:10" s="43" customFormat="1" x14ac:dyDescent="0.25">
      <c r="A49" s="364"/>
      <c r="B49" s="324">
        <v>44</v>
      </c>
      <c r="C49" s="717" t="s">
        <v>167</v>
      </c>
      <c r="D49" s="717"/>
      <c r="E49" s="717"/>
      <c r="F49" s="526" t="s">
        <v>273</v>
      </c>
      <c r="G49" s="324" t="s">
        <v>109</v>
      </c>
      <c r="H49" s="386">
        <v>6</v>
      </c>
      <c r="I49" s="495">
        <v>0</v>
      </c>
      <c r="J49" s="550">
        <f t="shared" ref="J49:J57" si="13">H49*I49</f>
        <v>0</v>
      </c>
    </row>
    <row r="50" spans="1:10" s="43" customFormat="1" x14ac:dyDescent="0.25">
      <c r="A50" s="364"/>
      <c r="B50" s="324">
        <v>45</v>
      </c>
      <c r="C50" s="712" t="s">
        <v>168</v>
      </c>
      <c r="D50" s="712"/>
      <c r="E50" s="712"/>
      <c r="F50" s="526" t="s">
        <v>247</v>
      </c>
      <c r="G50" s="324" t="s">
        <v>55</v>
      </c>
      <c r="H50" s="386">
        <v>75</v>
      </c>
      <c r="I50" s="495">
        <v>0</v>
      </c>
      <c r="J50" s="550">
        <f t="shared" si="13"/>
        <v>0</v>
      </c>
    </row>
    <row r="51" spans="1:10" s="43" customFormat="1" ht="16.5" customHeight="1" x14ac:dyDescent="0.25">
      <c r="A51" s="364"/>
      <c r="B51" s="324">
        <v>46</v>
      </c>
      <c r="C51" s="708" t="s">
        <v>277</v>
      </c>
      <c r="D51" s="708"/>
      <c r="E51" s="708"/>
      <c r="F51" s="526" t="s">
        <v>263</v>
      </c>
      <c r="G51" s="324" t="s">
        <v>150</v>
      </c>
      <c r="H51" s="386">
        <v>1</v>
      </c>
      <c r="I51" s="495">
        <v>0</v>
      </c>
      <c r="J51" s="550">
        <f t="shared" si="13"/>
        <v>0</v>
      </c>
    </row>
    <row r="52" spans="1:10" s="43" customFormat="1" ht="14.25" customHeight="1" x14ac:dyDescent="0.25">
      <c r="A52" s="364"/>
      <c r="B52" s="324">
        <v>47</v>
      </c>
      <c r="C52" s="708" t="s">
        <v>278</v>
      </c>
      <c r="D52" s="708"/>
      <c r="E52" s="708"/>
      <c r="F52" s="526" t="s">
        <v>263</v>
      </c>
      <c r="G52" s="324" t="s">
        <v>150</v>
      </c>
      <c r="H52" s="386">
        <v>20</v>
      </c>
      <c r="I52" s="495">
        <v>0</v>
      </c>
      <c r="J52" s="550">
        <f t="shared" si="13"/>
        <v>0</v>
      </c>
    </row>
    <row r="53" spans="1:10" s="43" customFormat="1" x14ac:dyDescent="0.25">
      <c r="A53" s="364"/>
      <c r="B53" s="324">
        <v>48</v>
      </c>
      <c r="C53" s="708" t="s">
        <v>279</v>
      </c>
      <c r="D53" s="708"/>
      <c r="E53" s="708"/>
      <c r="F53" s="526" t="s">
        <v>263</v>
      </c>
      <c r="G53" s="324" t="s">
        <v>150</v>
      </c>
      <c r="H53" s="386">
        <v>15</v>
      </c>
      <c r="I53" s="495">
        <v>0</v>
      </c>
      <c r="J53" s="550">
        <f t="shared" si="13"/>
        <v>0</v>
      </c>
    </row>
    <row r="54" spans="1:10" s="43" customFormat="1" x14ac:dyDescent="0.25">
      <c r="A54" s="364"/>
      <c r="B54" s="324">
        <v>49</v>
      </c>
      <c r="C54" s="717" t="s">
        <v>280</v>
      </c>
      <c r="D54" s="717"/>
      <c r="E54" s="717"/>
      <c r="F54" s="526" t="s">
        <v>263</v>
      </c>
      <c r="G54" s="324" t="s">
        <v>150</v>
      </c>
      <c r="H54" s="386">
        <v>2</v>
      </c>
      <c r="I54" s="495">
        <v>0</v>
      </c>
      <c r="J54" s="550">
        <f t="shared" si="13"/>
        <v>0</v>
      </c>
    </row>
    <row r="55" spans="1:10" s="43" customFormat="1" x14ac:dyDescent="0.25">
      <c r="A55" s="364"/>
      <c r="B55" s="324">
        <v>50</v>
      </c>
      <c r="C55" s="717" t="s">
        <v>281</v>
      </c>
      <c r="D55" s="717"/>
      <c r="E55" s="717"/>
      <c r="F55" s="526" t="s">
        <v>263</v>
      </c>
      <c r="G55" s="324" t="s">
        <v>150</v>
      </c>
      <c r="H55" s="386">
        <v>5</v>
      </c>
      <c r="I55" s="495">
        <v>0</v>
      </c>
      <c r="J55" s="550">
        <f t="shared" si="13"/>
        <v>0</v>
      </c>
    </row>
    <row r="56" spans="1:10" s="43" customFormat="1" x14ac:dyDescent="0.25">
      <c r="A56" s="364"/>
      <c r="B56" s="324">
        <v>51</v>
      </c>
      <c r="C56" s="712" t="s">
        <v>170</v>
      </c>
      <c r="D56" s="712"/>
      <c r="E56" s="712"/>
      <c r="F56" s="526" t="s">
        <v>263</v>
      </c>
      <c r="G56" s="324" t="s">
        <v>150</v>
      </c>
      <c r="H56" s="386">
        <v>8</v>
      </c>
      <c r="I56" s="495">
        <v>0</v>
      </c>
      <c r="J56" s="550">
        <f t="shared" si="13"/>
        <v>0</v>
      </c>
    </row>
    <row r="57" spans="1:10" s="43" customFormat="1" x14ac:dyDescent="0.25">
      <c r="A57" s="364"/>
      <c r="B57" s="324">
        <v>52</v>
      </c>
      <c r="C57" s="717" t="s">
        <v>169</v>
      </c>
      <c r="D57" s="717"/>
      <c r="E57" s="717"/>
      <c r="F57" s="526" t="s">
        <v>263</v>
      </c>
      <c r="G57" s="324" t="s">
        <v>150</v>
      </c>
      <c r="H57" s="386">
        <v>8</v>
      </c>
      <c r="I57" s="495">
        <v>0</v>
      </c>
      <c r="J57" s="550">
        <f t="shared" si="13"/>
        <v>0</v>
      </c>
    </row>
    <row r="58" spans="1:10" s="43" customFormat="1" x14ac:dyDescent="0.25">
      <c r="A58" s="364"/>
      <c r="B58" s="324">
        <v>53</v>
      </c>
      <c r="C58" s="717" t="s">
        <v>172</v>
      </c>
      <c r="D58" s="717"/>
      <c r="E58" s="717"/>
      <c r="F58" s="526" t="s">
        <v>263</v>
      </c>
      <c r="G58" s="324" t="s">
        <v>150</v>
      </c>
      <c r="H58" s="386">
        <v>5</v>
      </c>
      <c r="I58" s="495">
        <v>0</v>
      </c>
      <c r="J58" s="550">
        <f t="shared" ref="J58:J59" si="14">H58*I58</f>
        <v>0</v>
      </c>
    </row>
    <row r="59" spans="1:10" s="43" customFormat="1" x14ac:dyDescent="0.25">
      <c r="A59" s="364"/>
      <c r="B59" s="324">
        <v>54</v>
      </c>
      <c r="C59" s="717" t="s">
        <v>171</v>
      </c>
      <c r="D59" s="717"/>
      <c r="E59" s="717"/>
      <c r="F59" s="526" t="s">
        <v>263</v>
      </c>
      <c r="G59" s="324" t="s">
        <v>150</v>
      </c>
      <c r="H59" s="386">
        <v>8</v>
      </c>
      <c r="I59" s="495">
        <v>0</v>
      </c>
      <c r="J59" s="550">
        <f t="shared" si="14"/>
        <v>0</v>
      </c>
    </row>
    <row r="60" spans="1:10" s="43" customFormat="1" x14ac:dyDescent="0.25">
      <c r="A60" s="364"/>
      <c r="B60" s="324">
        <v>55</v>
      </c>
      <c r="C60" s="717" t="s">
        <v>264</v>
      </c>
      <c r="D60" s="717"/>
      <c r="E60" s="717"/>
      <c r="F60" s="526" t="s">
        <v>239</v>
      </c>
      <c r="G60" s="324" t="s">
        <v>109</v>
      </c>
      <c r="H60" s="386">
        <v>4</v>
      </c>
      <c r="I60" s="495">
        <v>0</v>
      </c>
      <c r="J60" s="550">
        <f t="shared" ref="J60" si="15">H60*I60</f>
        <v>0</v>
      </c>
    </row>
    <row r="61" spans="1:10" x14ac:dyDescent="0.25">
      <c r="B61" s="324">
        <v>56</v>
      </c>
      <c r="C61" s="717" t="s">
        <v>173</v>
      </c>
      <c r="D61" s="717"/>
      <c r="E61" s="717"/>
      <c r="F61" s="526" t="s">
        <v>265</v>
      </c>
      <c r="G61" s="324" t="s">
        <v>55</v>
      </c>
      <c r="H61" s="386">
        <v>2</v>
      </c>
      <c r="I61" s="495">
        <v>0</v>
      </c>
      <c r="J61" s="501">
        <f t="shared" si="7"/>
        <v>0</v>
      </c>
    </row>
    <row r="62" spans="1:10" s="26" customFormat="1" x14ac:dyDescent="0.25">
      <c r="A62" s="364"/>
      <c r="B62" s="324">
        <v>57</v>
      </c>
      <c r="C62" s="717" t="s">
        <v>174</v>
      </c>
      <c r="D62" s="717"/>
      <c r="E62" s="717"/>
      <c r="F62" s="526" t="s">
        <v>265</v>
      </c>
      <c r="G62" s="324" t="s">
        <v>55</v>
      </c>
      <c r="H62" s="386">
        <v>3</v>
      </c>
      <c r="I62" s="495">
        <v>0</v>
      </c>
      <c r="J62" s="501">
        <f t="shared" si="7"/>
        <v>0</v>
      </c>
    </row>
    <row r="63" spans="1:10" s="73" customFormat="1" x14ac:dyDescent="0.25">
      <c r="A63" s="364"/>
      <c r="B63" s="324">
        <v>58</v>
      </c>
      <c r="C63" s="717" t="s">
        <v>175</v>
      </c>
      <c r="D63" s="717"/>
      <c r="E63" s="717"/>
      <c r="F63" s="526" t="s">
        <v>265</v>
      </c>
      <c r="G63" s="324" t="s">
        <v>55</v>
      </c>
      <c r="H63" s="325">
        <v>6</v>
      </c>
      <c r="I63" s="495">
        <v>0</v>
      </c>
      <c r="J63" s="501">
        <f t="shared" si="7"/>
        <v>0</v>
      </c>
    </row>
    <row r="64" spans="1:10" s="26" customFormat="1" x14ac:dyDescent="0.25">
      <c r="A64" s="364"/>
      <c r="B64" s="324">
        <v>59</v>
      </c>
      <c r="C64" s="717" t="s">
        <v>312</v>
      </c>
      <c r="D64" s="717"/>
      <c r="E64" s="717"/>
      <c r="F64" s="526" t="s">
        <v>313</v>
      </c>
      <c r="G64" s="324" t="s">
        <v>55</v>
      </c>
      <c r="H64" s="325">
        <v>4</v>
      </c>
      <c r="I64" s="495">
        <v>0</v>
      </c>
      <c r="J64" s="501">
        <f t="shared" ref="J64" si="16">H64*I64</f>
        <v>0</v>
      </c>
    </row>
    <row r="65" spans="1:10" x14ac:dyDescent="0.25">
      <c r="B65" s="696" t="s">
        <v>340</v>
      </c>
      <c r="C65" s="696"/>
      <c r="D65" s="696"/>
      <c r="E65" s="696"/>
      <c r="F65" s="696"/>
      <c r="G65" s="696"/>
      <c r="H65" s="696"/>
      <c r="I65" s="696"/>
      <c r="J65" s="502">
        <f>SUM(J6:J64)</f>
        <v>0</v>
      </c>
    </row>
    <row r="66" spans="1:10" s="48" customFormat="1" x14ac:dyDescent="0.25">
      <c r="A66" s="364"/>
      <c r="B66" s="732"/>
      <c r="C66" s="733"/>
      <c r="D66" s="733"/>
      <c r="E66" s="733"/>
      <c r="F66" s="733"/>
      <c r="G66" s="733"/>
      <c r="H66" s="733"/>
      <c r="I66" s="733"/>
      <c r="J66" s="734"/>
    </row>
    <row r="67" spans="1:10" s="296" customFormat="1" x14ac:dyDescent="0.25">
      <c r="A67" s="364"/>
      <c r="B67" s="735" t="s">
        <v>345</v>
      </c>
      <c r="C67" s="719"/>
      <c r="D67" s="719"/>
      <c r="E67" s="719"/>
      <c r="F67" s="719"/>
      <c r="G67" s="719"/>
      <c r="H67" s="719"/>
      <c r="I67" s="719"/>
      <c r="J67" s="736"/>
    </row>
    <row r="68" spans="1:10" s="296" customFormat="1" x14ac:dyDescent="0.25">
      <c r="A68" s="364"/>
      <c r="B68" s="308" t="s">
        <v>48</v>
      </c>
      <c r="C68" s="680" t="s">
        <v>49</v>
      </c>
      <c r="D68" s="680"/>
      <c r="E68" s="680"/>
      <c r="F68" s="447" t="s">
        <v>96</v>
      </c>
      <c r="G68" s="309" t="s">
        <v>51</v>
      </c>
      <c r="H68" s="309" t="s">
        <v>52</v>
      </c>
      <c r="I68" s="309" t="s">
        <v>53</v>
      </c>
      <c r="J68" s="310" t="s">
        <v>54</v>
      </c>
    </row>
    <row r="69" spans="1:10" s="296" customFormat="1" ht="27.75" customHeight="1" x14ac:dyDescent="0.25">
      <c r="A69" s="364"/>
      <c r="B69" s="307">
        <v>1</v>
      </c>
      <c r="C69" s="708" t="s">
        <v>176</v>
      </c>
      <c r="D69" s="708"/>
      <c r="E69" s="708"/>
      <c r="F69" s="324" t="s">
        <v>244</v>
      </c>
      <c r="G69" s="312" t="s">
        <v>55</v>
      </c>
      <c r="H69" s="313">
        <v>4</v>
      </c>
      <c r="I69" s="495">
        <v>0</v>
      </c>
      <c r="J69" s="314">
        <f>H69*I69</f>
        <v>0</v>
      </c>
    </row>
    <row r="70" spans="1:10" s="296" customFormat="1" ht="24.75" x14ac:dyDescent="0.25">
      <c r="A70" s="364"/>
      <c r="B70" s="307">
        <v>2</v>
      </c>
      <c r="C70" s="725" t="s">
        <v>272</v>
      </c>
      <c r="D70" s="725"/>
      <c r="E70" s="725"/>
      <c r="F70" s="134" t="s">
        <v>269</v>
      </c>
      <c r="G70" s="312" t="s">
        <v>55</v>
      </c>
      <c r="H70" s="313">
        <v>5</v>
      </c>
      <c r="I70" s="495">
        <v>0</v>
      </c>
      <c r="J70" s="314">
        <f>H70*I70</f>
        <v>0</v>
      </c>
    </row>
    <row r="71" spans="1:10" s="296" customFormat="1" ht="25.5" customHeight="1" x14ac:dyDescent="0.25">
      <c r="A71" s="364"/>
      <c r="B71" s="307">
        <v>3</v>
      </c>
      <c r="C71" s="731" t="s">
        <v>271</v>
      </c>
      <c r="D71" s="731"/>
      <c r="E71" s="731"/>
      <c r="F71" s="386" t="s">
        <v>285</v>
      </c>
      <c r="G71" s="324" t="s">
        <v>55</v>
      </c>
      <c r="H71" s="313">
        <v>8</v>
      </c>
      <c r="I71" s="495">
        <v>0</v>
      </c>
      <c r="J71" s="315">
        <f t="shared" ref="J71:J72" si="17">H71*I71</f>
        <v>0</v>
      </c>
    </row>
    <row r="72" spans="1:10" s="296" customFormat="1" x14ac:dyDescent="0.25">
      <c r="A72" s="364"/>
      <c r="B72" s="307">
        <v>4</v>
      </c>
      <c r="C72" s="712" t="s">
        <v>178</v>
      </c>
      <c r="D72" s="712"/>
      <c r="E72" s="712"/>
      <c r="F72" s="332" t="s">
        <v>285</v>
      </c>
      <c r="G72" s="311" t="s">
        <v>55</v>
      </c>
      <c r="H72" s="313">
        <v>8</v>
      </c>
      <c r="I72" s="495">
        <v>0</v>
      </c>
      <c r="J72" s="314">
        <f t="shared" si="17"/>
        <v>0</v>
      </c>
    </row>
    <row r="73" spans="1:10" s="296" customFormat="1" ht="26.25" customHeight="1" x14ac:dyDescent="0.25">
      <c r="A73" s="364"/>
      <c r="B73" s="307">
        <v>5</v>
      </c>
      <c r="C73" s="708" t="s">
        <v>315</v>
      </c>
      <c r="D73" s="708"/>
      <c r="E73" s="708"/>
      <c r="F73" s="386" t="s">
        <v>285</v>
      </c>
      <c r="G73" s="324" t="s">
        <v>55</v>
      </c>
      <c r="H73" s="313">
        <v>8</v>
      </c>
      <c r="I73" s="495">
        <v>0</v>
      </c>
      <c r="J73" s="315">
        <f t="shared" ref="J73" si="18">H73*I73</f>
        <v>0</v>
      </c>
    </row>
    <row r="74" spans="1:10" s="296" customFormat="1" x14ac:dyDescent="0.25">
      <c r="A74" s="364"/>
      <c r="B74" s="307">
        <v>6</v>
      </c>
      <c r="C74" s="717" t="s">
        <v>392</v>
      </c>
      <c r="D74" s="717"/>
      <c r="E74" s="717"/>
      <c r="F74" s="332" t="s">
        <v>285</v>
      </c>
      <c r="G74" s="311" t="s">
        <v>55</v>
      </c>
      <c r="H74" s="317">
        <v>8</v>
      </c>
      <c r="I74" s="495">
        <v>0</v>
      </c>
      <c r="J74" s="315">
        <f t="shared" ref="J74:J80" si="19">H74*I74</f>
        <v>0</v>
      </c>
    </row>
    <row r="75" spans="1:10" s="296" customFormat="1" ht="42.75" customHeight="1" x14ac:dyDescent="0.25">
      <c r="A75" s="364"/>
      <c r="B75" s="307">
        <v>7</v>
      </c>
      <c r="C75" s="709" t="s">
        <v>284</v>
      </c>
      <c r="D75" s="709"/>
      <c r="E75" s="709"/>
      <c r="F75" s="388"/>
      <c r="G75" s="383" t="s">
        <v>55</v>
      </c>
      <c r="H75" s="379">
        <v>40</v>
      </c>
      <c r="I75" s="495">
        <v>0</v>
      </c>
      <c r="J75" s="380">
        <f t="shared" si="19"/>
        <v>0</v>
      </c>
    </row>
    <row r="76" spans="1:10" s="296" customFormat="1" ht="27.75" customHeight="1" x14ac:dyDescent="0.25">
      <c r="A76" s="364"/>
      <c r="B76" s="307">
        <v>8</v>
      </c>
      <c r="C76" s="709" t="s">
        <v>308</v>
      </c>
      <c r="D76" s="709"/>
      <c r="E76" s="709"/>
      <c r="F76" s="324" t="s">
        <v>270</v>
      </c>
      <c r="G76" s="312" t="s">
        <v>55</v>
      </c>
      <c r="H76" s="317">
        <v>12</v>
      </c>
      <c r="I76" s="495">
        <v>0</v>
      </c>
      <c r="J76" s="314">
        <f t="shared" si="19"/>
        <v>0</v>
      </c>
    </row>
    <row r="77" spans="1:10" s="364" customFormat="1" ht="18.75" customHeight="1" x14ac:dyDescent="0.25">
      <c r="B77" s="323">
        <v>9</v>
      </c>
      <c r="C77" s="712" t="s">
        <v>161</v>
      </c>
      <c r="D77" s="712"/>
      <c r="E77" s="712"/>
      <c r="F77" s="448" t="s">
        <v>274</v>
      </c>
      <c r="G77" s="312" t="s">
        <v>164</v>
      </c>
      <c r="H77" s="313">
        <v>5</v>
      </c>
      <c r="I77" s="495">
        <v>0</v>
      </c>
      <c r="J77" s="326">
        <f t="shared" si="19"/>
        <v>0</v>
      </c>
    </row>
    <row r="78" spans="1:10" s="296" customFormat="1" x14ac:dyDescent="0.25">
      <c r="A78" s="364"/>
      <c r="B78" s="307">
        <v>10</v>
      </c>
      <c r="C78" s="709" t="s">
        <v>309</v>
      </c>
      <c r="D78" s="709"/>
      <c r="E78" s="709"/>
      <c r="F78" s="324" t="s">
        <v>310</v>
      </c>
      <c r="G78" s="312" t="s">
        <v>55</v>
      </c>
      <c r="H78" s="317">
        <v>12</v>
      </c>
      <c r="I78" s="495">
        <v>0</v>
      </c>
      <c r="J78" s="314">
        <f t="shared" si="19"/>
        <v>0</v>
      </c>
    </row>
    <row r="79" spans="1:10" s="296" customFormat="1" x14ac:dyDescent="0.25">
      <c r="A79" s="364"/>
      <c r="B79" s="307">
        <v>11</v>
      </c>
      <c r="C79" s="717" t="s">
        <v>177</v>
      </c>
      <c r="D79" s="717"/>
      <c r="E79" s="717"/>
      <c r="F79" s="324" t="s">
        <v>270</v>
      </c>
      <c r="G79" s="312" t="s">
        <v>55</v>
      </c>
      <c r="H79" s="317">
        <v>10</v>
      </c>
      <c r="I79" s="495">
        <v>0</v>
      </c>
      <c r="J79" s="314">
        <f t="shared" si="19"/>
        <v>0</v>
      </c>
    </row>
    <row r="80" spans="1:10" s="296" customFormat="1" x14ac:dyDescent="0.25">
      <c r="A80" s="364"/>
      <c r="B80" s="307">
        <v>12</v>
      </c>
      <c r="C80" s="717" t="s">
        <v>193</v>
      </c>
      <c r="D80" s="717"/>
      <c r="E80" s="717"/>
      <c r="F80" s="324" t="s">
        <v>270</v>
      </c>
      <c r="G80" s="312" t="s">
        <v>55</v>
      </c>
      <c r="H80" s="317">
        <v>10</v>
      </c>
      <c r="I80" s="495">
        <v>0</v>
      </c>
      <c r="J80" s="314">
        <f t="shared" si="19"/>
        <v>0</v>
      </c>
    </row>
    <row r="81" spans="1:10" s="296" customFormat="1" x14ac:dyDescent="0.25">
      <c r="A81" s="364"/>
      <c r="B81" s="695" t="s">
        <v>123</v>
      </c>
      <c r="C81" s="696"/>
      <c r="D81" s="696"/>
      <c r="E81" s="696"/>
      <c r="F81" s="696"/>
      <c r="G81" s="696"/>
      <c r="H81" s="696"/>
      <c r="I81" s="696"/>
      <c r="J81" s="318">
        <f>SUM(J69:J80)</f>
        <v>0</v>
      </c>
    </row>
    <row r="82" spans="1:10" s="296" customFormat="1" x14ac:dyDescent="0.25">
      <c r="A82" s="364"/>
      <c r="B82" s="710" t="s">
        <v>346</v>
      </c>
      <c r="C82" s="711"/>
      <c r="D82" s="711"/>
      <c r="E82" s="711"/>
      <c r="F82" s="711"/>
      <c r="G82" s="711"/>
      <c r="H82" s="711"/>
      <c r="I82" s="711"/>
      <c r="J82" s="319">
        <f>J81/12</f>
        <v>0</v>
      </c>
    </row>
    <row r="83" spans="1:10" s="298" customFormat="1" x14ac:dyDescent="0.25">
      <c r="A83" s="364"/>
      <c r="B83" s="692"/>
      <c r="C83" s="693"/>
      <c r="D83" s="693"/>
      <c r="E83" s="693"/>
      <c r="F83" s="693"/>
      <c r="G83" s="693"/>
      <c r="H83" s="693"/>
      <c r="I83" s="693"/>
      <c r="J83" s="694"/>
    </row>
    <row r="84" spans="1:10" s="298" customFormat="1" ht="32.25" customHeight="1" x14ac:dyDescent="0.25">
      <c r="A84" s="364"/>
      <c r="B84" s="720" t="s">
        <v>347</v>
      </c>
      <c r="C84" s="721"/>
      <c r="D84" s="721"/>
      <c r="E84" s="721"/>
      <c r="F84" s="721"/>
      <c r="G84" s="721"/>
      <c r="H84" s="721"/>
      <c r="I84" s="721"/>
      <c r="J84" s="318">
        <f>$J$65+$J$82</f>
        <v>0</v>
      </c>
    </row>
    <row r="85" spans="1:10" s="298" customFormat="1" x14ac:dyDescent="0.25">
      <c r="A85" s="364"/>
      <c r="B85" s="722"/>
      <c r="C85" s="723"/>
      <c r="D85" s="723"/>
      <c r="E85" s="723"/>
      <c r="F85" s="723"/>
      <c r="G85" s="723"/>
      <c r="H85" s="723"/>
      <c r="I85" s="723"/>
      <c r="J85" s="724"/>
    </row>
    <row r="86" spans="1:10" s="298" customFormat="1" x14ac:dyDescent="0.25">
      <c r="A86" s="364"/>
      <c r="B86" s="677" t="s">
        <v>341</v>
      </c>
      <c r="C86" s="678"/>
      <c r="D86" s="678"/>
      <c r="E86" s="678"/>
      <c r="F86" s="678"/>
      <c r="G86" s="678"/>
      <c r="H86" s="678"/>
      <c r="I86" s="678"/>
      <c r="J86" s="679"/>
    </row>
    <row r="87" spans="1:10" s="298" customFormat="1" x14ac:dyDescent="0.25">
      <c r="A87" s="364"/>
      <c r="B87" s="689" t="s">
        <v>97</v>
      </c>
      <c r="C87" s="680"/>
      <c r="D87" s="680"/>
      <c r="E87" s="680"/>
      <c r="F87" s="690" t="s">
        <v>211</v>
      </c>
      <c r="G87" s="680"/>
      <c r="H87" s="680"/>
      <c r="I87" s="680" t="s">
        <v>124</v>
      </c>
      <c r="J87" s="681"/>
    </row>
    <row r="88" spans="1:10" s="305" customFormat="1" x14ac:dyDescent="0.25">
      <c r="A88" s="364"/>
      <c r="B88" s="682" t="s">
        <v>314</v>
      </c>
      <c r="C88" s="683"/>
      <c r="D88" s="683"/>
      <c r="E88" s="683"/>
      <c r="F88" s="688">
        <v>0.05</v>
      </c>
      <c r="G88" s="688"/>
      <c r="H88" s="688"/>
      <c r="I88" s="684">
        <f>F88*$J$84</f>
        <v>0</v>
      </c>
      <c r="J88" s="685"/>
    </row>
    <row r="89" spans="1:10" s="298" customFormat="1" x14ac:dyDescent="0.25">
      <c r="A89" s="364"/>
      <c r="B89" s="682" t="s">
        <v>17</v>
      </c>
      <c r="C89" s="683"/>
      <c r="D89" s="683"/>
      <c r="E89" s="683"/>
      <c r="F89" s="688">
        <v>0.1</v>
      </c>
      <c r="G89" s="688"/>
      <c r="H89" s="688"/>
      <c r="I89" s="684">
        <f>($I$88+$J$84)*F89</f>
        <v>0</v>
      </c>
      <c r="J89" s="685"/>
    </row>
    <row r="90" spans="1:10" s="305" customFormat="1" x14ac:dyDescent="0.25">
      <c r="A90" s="364"/>
      <c r="B90" s="686" t="s">
        <v>232</v>
      </c>
      <c r="C90" s="687"/>
      <c r="D90" s="687"/>
      <c r="E90" s="687"/>
      <c r="F90" s="691">
        <f>SUM(F88:H89)</f>
        <v>0.15000000000000002</v>
      </c>
      <c r="G90" s="691"/>
      <c r="H90" s="691"/>
      <c r="I90" s="702">
        <f>SUM(I88:J89)</f>
        <v>0</v>
      </c>
      <c r="J90" s="703"/>
    </row>
    <row r="91" spans="1:10" s="305" customFormat="1" x14ac:dyDescent="0.25">
      <c r="A91" s="364"/>
      <c r="B91" s="692"/>
      <c r="C91" s="693"/>
      <c r="D91" s="693"/>
      <c r="E91" s="693"/>
      <c r="F91" s="693"/>
      <c r="G91" s="693"/>
      <c r="H91" s="693"/>
      <c r="I91" s="693"/>
      <c r="J91" s="694"/>
    </row>
    <row r="92" spans="1:10" s="305" customFormat="1" x14ac:dyDescent="0.25">
      <c r="A92" s="364"/>
      <c r="B92" s="677" t="s">
        <v>342</v>
      </c>
      <c r="C92" s="678"/>
      <c r="D92" s="678"/>
      <c r="E92" s="678"/>
      <c r="F92" s="678"/>
      <c r="G92" s="678"/>
      <c r="H92" s="678"/>
      <c r="I92" s="678"/>
      <c r="J92" s="679"/>
    </row>
    <row r="93" spans="1:10" s="306" customFormat="1" x14ac:dyDescent="0.25">
      <c r="A93" s="364"/>
      <c r="B93" s="689" t="s">
        <v>97</v>
      </c>
      <c r="C93" s="680"/>
      <c r="D93" s="680"/>
      <c r="E93" s="680"/>
      <c r="F93" s="690" t="s">
        <v>211</v>
      </c>
      <c r="G93" s="680"/>
      <c r="H93" s="680"/>
      <c r="I93" s="680" t="s">
        <v>124</v>
      </c>
      <c r="J93" s="681"/>
    </row>
    <row r="94" spans="1:10" s="305" customFormat="1" x14ac:dyDescent="0.25">
      <c r="A94" s="364"/>
      <c r="B94" s="682" t="s">
        <v>233</v>
      </c>
      <c r="C94" s="683"/>
      <c r="D94" s="683"/>
      <c r="E94" s="683"/>
      <c r="F94" s="688">
        <v>0.05</v>
      </c>
      <c r="G94" s="688"/>
      <c r="H94" s="688"/>
      <c r="I94" s="684">
        <f>ROUND(($J$84+$I$90)/(1-$F$97)*F94,2)</f>
        <v>0</v>
      </c>
      <c r="J94" s="685"/>
    </row>
    <row r="95" spans="1:10" s="306" customFormat="1" x14ac:dyDescent="0.25">
      <c r="A95" s="364"/>
      <c r="B95" s="682" t="s">
        <v>234</v>
      </c>
      <c r="C95" s="683"/>
      <c r="D95" s="683"/>
      <c r="E95" s="683"/>
      <c r="F95" s="688">
        <v>0.03</v>
      </c>
      <c r="G95" s="688"/>
      <c r="H95" s="688"/>
      <c r="I95" s="684">
        <f t="shared" ref="I95:I96" si="20">ROUND(($J$84+$I$90)/(1-$F$97)*F95,2)</f>
        <v>0</v>
      </c>
      <c r="J95" s="685"/>
    </row>
    <row r="96" spans="1:10" s="306" customFormat="1" x14ac:dyDescent="0.25">
      <c r="A96" s="364"/>
      <c r="B96" s="682" t="s">
        <v>235</v>
      </c>
      <c r="C96" s="683"/>
      <c r="D96" s="683"/>
      <c r="E96" s="683"/>
      <c r="F96" s="688">
        <v>6.4999999999999997E-3</v>
      </c>
      <c r="G96" s="688"/>
      <c r="H96" s="688"/>
      <c r="I96" s="684">
        <f t="shared" si="20"/>
        <v>0</v>
      </c>
      <c r="J96" s="685"/>
    </row>
    <row r="97" spans="1:10" s="305" customFormat="1" x14ac:dyDescent="0.25">
      <c r="A97" s="364"/>
      <c r="B97" s="686" t="s">
        <v>343</v>
      </c>
      <c r="C97" s="687"/>
      <c r="D97" s="687"/>
      <c r="E97" s="687"/>
      <c r="F97" s="691">
        <f>SUM(F94:H96)</f>
        <v>8.6500000000000007E-2</v>
      </c>
      <c r="G97" s="691"/>
      <c r="H97" s="691"/>
      <c r="I97" s="702">
        <f>SUM(I94:J96)</f>
        <v>0</v>
      </c>
      <c r="J97" s="703"/>
    </row>
    <row r="98" spans="1:10" s="298" customFormat="1" x14ac:dyDescent="0.25">
      <c r="A98" s="364"/>
      <c r="B98" s="692"/>
      <c r="C98" s="693"/>
      <c r="D98" s="693"/>
      <c r="E98" s="693"/>
      <c r="F98" s="693"/>
      <c r="G98" s="693"/>
      <c r="H98" s="693"/>
      <c r="I98" s="693"/>
      <c r="J98" s="694"/>
    </row>
    <row r="99" spans="1:10" s="305" customFormat="1" ht="15.75" thickBot="1" x14ac:dyDescent="0.3">
      <c r="A99" s="364"/>
      <c r="B99" s="713" t="s">
        <v>344</v>
      </c>
      <c r="C99" s="714"/>
      <c r="D99" s="714"/>
      <c r="E99" s="714"/>
      <c r="F99" s="714"/>
      <c r="G99" s="714"/>
      <c r="H99" s="714"/>
      <c r="I99" s="714"/>
      <c r="J99" s="132">
        <f>$J$84+$I$90+$I$97</f>
        <v>0</v>
      </c>
    </row>
    <row r="100" spans="1:10" s="298" customFormat="1" x14ac:dyDescent="0.25">
      <c r="A100" s="364"/>
      <c r="B100" s="18"/>
      <c r="C100" s="18"/>
      <c r="D100" s="18"/>
      <c r="E100" s="18"/>
      <c r="F100" s="18"/>
      <c r="G100" s="18"/>
      <c r="H100" s="18"/>
      <c r="I100" s="18"/>
      <c r="J100" s="299"/>
    </row>
    <row r="101" spans="1:10" s="296" customFormat="1" ht="15.75" thickBot="1" x14ac:dyDescent="0.3">
      <c r="A101" s="364"/>
      <c r="B101" s="18"/>
      <c r="C101" s="18"/>
      <c r="D101" s="18"/>
      <c r="E101" s="18"/>
      <c r="F101" s="18"/>
      <c r="G101" s="18"/>
      <c r="H101" s="18"/>
      <c r="I101" s="18"/>
      <c r="J101" s="297"/>
    </row>
    <row r="102" spans="1:10" s="48" customFormat="1" x14ac:dyDescent="0.25">
      <c r="A102" s="364"/>
      <c r="B102" s="704" t="s">
        <v>348</v>
      </c>
      <c r="C102" s="705"/>
      <c r="D102" s="705"/>
      <c r="E102" s="705"/>
      <c r="F102" s="705"/>
      <c r="G102" s="705"/>
      <c r="H102" s="705"/>
      <c r="I102" s="705"/>
      <c r="J102" s="706"/>
    </row>
    <row r="103" spans="1:10" s="48" customFormat="1" x14ac:dyDescent="0.25">
      <c r="A103" s="364"/>
      <c r="B103" s="301" t="s">
        <v>48</v>
      </c>
      <c r="C103" s="707" t="s">
        <v>49</v>
      </c>
      <c r="D103" s="707"/>
      <c r="E103" s="707"/>
      <c r="F103" s="449" t="s">
        <v>96</v>
      </c>
      <c r="G103" s="302" t="s">
        <v>51</v>
      </c>
      <c r="H103" s="302" t="s">
        <v>52</v>
      </c>
      <c r="I103" s="302" t="s">
        <v>53</v>
      </c>
      <c r="J103" s="303" t="s">
        <v>54</v>
      </c>
    </row>
    <row r="104" spans="1:10" s="48" customFormat="1" x14ac:dyDescent="0.25">
      <c r="A104" s="364"/>
      <c r="B104" s="323">
        <v>1</v>
      </c>
      <c r="C104" s="676" t="s">
        <v>196</v>
      </c>
      <c r="D104" s="676"/>
      <c r="E104" s="676"/>
      <c r="F104" s="448" t="s">
        <v>266</v>
      </c>
      <c r="G104" s="324" t="s">
        <v>147</v>
      </c>
      <c r="H104" s="325">
        <v>1</v>
      </c>
      <c r="I104" s="495">
        <v>0</v>
      </c>
      <c r="J104" s="326">
        <f t="shared" ref="J104:J110" si="21">H104*I104</f>
        <v>0</v>
      </c>
    </row>
    <row r="105" spans="1:10" s="48" customFormat="1" x14ac:dyDescent="0.25">
      <c r="A105" s="364"/>
      <c r="B105" s="323">
        <v>2</v>
      </c>
      <c r="C105" s="676" t="s">
        <v>191</v>
      </c>
      <c r="D105" s="676"/>
      <c r="E105" s="676"/>
      <c r="F105" s="448" t="s">
        <v>266</v>
      </c>
      <c r="G105" s="324" t="s">
        <v>147</v>
      </c>
      <c r="H105" s="325">
        <v>4</v>
      </c>
      <c r="I105" s="495">
        <v>0</v>
      </c>
      <c r="J105" s="326">
        <f t="shared" si="21"/>
        <v>0</v>
      </c>
    </row>
    <row r="106" spans="1:10" s="48" customFormat="1" x14ac:dyDescent="0.25">
      <c r="A106" s="364"/>
      <c r="B106" s="323">
        <v>3</v>
      </c>
      <c r="C106" s="676" t="s">
        <v>190</v>
      </c>
      <c r="D106" s="676"/>
      <c r="E106" s="676"/>
      <c r="F106" s="448" t="s">
        <v>282</v>
      </c>
      <c r="G106" s="324" t="s">
        <v>55</v>
      </c>
      <c r="H106" s="325">
        <v>3</v>
      </c>
      <c r="I106" s="495">
        <v>0</v>
      </c>
      <c r="J106" s="326">
        <f t="shared" si="21"/>
        <v>0</v>
      </c>
    </row>
    <row r="107" spans="1:10" s="48" customFormat="1" x14ac:dyDescent="0.25">
      <c r="A107" s="364"/>
      <c r="B107" s="323">
        <v>4</v>
      </c>
      <c r="C107" s="676" t="s">
        <v>197</v>
      </c>
      <c r="D107" s="676"/>
      <c r="E107" s="676"/>
      <c r="F107" s="448" t="s">
        <v>267</v>
      </c>
      <c r="G107" s="324" t="s">
        <v>55</v>
      </c>
      <c r="H107" s="325">
        <v>1</v>
      </c>
      <c r="I107" s="495">
        <v>0</v>
      </c>
      <c r="J107" s="326">
        <f t="shared" ref="J107" si="22">H107*I107</f>
        <v>0</v>
      </c>
    </row>
    <row r="108" spans="1:10" s="48" customFormat="1" x14ac:dyDescent="0.25">
      <c r="A108" s="364"/>
      <c r="B108" s="323">
        <v>5</v>
      </c>
      <c r="C108" s="676" t="s">
        <v>283</v>
      </c>
      <c r="D108" s="676"/>
      <c r="E108" s="676"/>
      <c r="F108" s="448" t="s">
        <v>267</v>
      </c>
      <c r="G108" s="324" t="s">
        <v>55</v>
      </c>
      <c r="H108" s="325">
        <v>1</v>
      </c>
      <c r="I108" s="495">
        <v>0</v>
      </c>
      <c r="J108" s="326">
        <f t="shared" si="21"/>
        <v>0</v>
      </c>
    </row>
    <row r="109" spans="1:10" s="48" customFormat="1" ht="52.5" customHeight="1" x14ac:dyDescent="0.25">
      <c r="A109" s="364"/>
      <c r="B109" s="323">
        <v>6</v>
      </c>
      <c r="C109" s="737" t="s">
        <v>195</v>
      </c>
      <c r="D109" s="737"/>
      <c r="E109" s="737"/>
      <c r="F109" s="324" t="s">
        <v>268</v>
      </c>
      <c r="G109" s="324" t="s">
        <v>147</v>
      </c>
      <c r="H109" s="325">
        <v>5</v>
      </c>
      <c r="I109" s="495">
        <v>0</v>
      </c>
      <c r="J109" s="326">
        <f t="shared" ref="J109" si="23">H109*I109</f>
        <v>0</v>
      </c>
    </row>
    <row r="110" spans="1:10" s="48" customFormat="1" x14ac:dyDescent="0.25">
      <c r="A110" s="364"/>
      <c r="B110" s="323">
        <v>7</v>
      </c>
      <c r="C110" s="676" t="s">
        <v>192</v>
      </c>
      <c r="D110" s="676"/>
      <c r="E110" s="676"/>
      <c r="F110" s="448" t="s">
        <v>244</v>
      </c>
      <c r="G110" s="324" t="s">
        <v>55</v>
      </c>
      <c r="H110" s="325">
        <v>4</v>
      </c>
      <c r="I110" s="495">
        <v>0</v>
      </c>
      <c r="J110" s="326">
        <f t="shared" si="21"/>
        <v>0</v>
      </c>
    </row>
    <row r="111" spans="1:10" s="364" customFormat="1" x14ac:dyDescent="0.25">
      <c r="B111" s="323">
        <v>8</v>
      </c>
      <c r="C111" s="676" t="s">
        <v>495</v>
      </c>
      <c r="D111" s="676"/>
      <c r="E111" s="676"/>
      <c r="F111" s="454" t="s">
        <v>496</v>
      </c>
      <c r="G111" s="324" t="s">
        <v>150</v>
      </c>
      <c r="H111" s="325">
        <v>1</v>
      </c>
      <c r="I111" s="495">
        <v>0</v>
      </c>
      <c r="J111" s="326">
        <f t="shared" ref="J111:J112" si="24">H111*I111</f>
        <v>0</v>
      </c>
    </row>
    <row r="112" spans="1:10" s="364" customFormat="1" x14ac:dyDescent="0.25">
      <c r="B112" s="323">
        <v>9</v>
      </c>
      <c r="C112" s="676" t="s">
        <v>497</v>
      </c>
      <c r="D112" s="676"/>
      <c r="E112" s="676"/>
      <c r="F112" s="454" t="s">
        <v>498</v>
      </c>
      <c r="G112" s="324" t="s">
        <v>55</v>
      </c>
      <c r="H112" s="325">
        <v>2</v>
      </c>
      <c r="I112" s="495">
        <v>0</v>
      </c>
      <c r="J112" s="326">
        <f t="shared" si="24"/>
        <v>0</v>
      </c>
    </row>
    <row r="113" spans="1:10" s="48" customFormat="1" x14ac:dyDescent="0.25">
      <c r="A113" s="364"/>
      <c r="B113" s="695" t="s">
        <v>340</v>
      </c>
      <c r="C113" s="696"/>
      <c r="D113" s="696"/>
      <c r="E113" s="696"/>
      <c r="F113" s="696"/>
      <c r="G113" s="696"/>
      <c r="H113" s="696"/>
      <c r="I113" s="696"/>
      <c r="J113" s="327">
        <f>SUM(J104:J110)</f>
        <v>0</v>
      </c>
    </row>
    <row r="114" spans="1:10" s="13" customFormat="1" x14ac:dyDescent="0.25">
      <c r="A114" s="364"/>
      <c r="B114" s="722"/>
      <c r="C114" s="723"/>
      <c r="D114" s="723"/>
      <c r="E114" s="723"/>
      <c r="F114" s="723"/>
      <c r="G114" s="723"/>
      <c r="H114" s="723"/>
      <c r="I114" s="723"/>
      <c r="J114" s="724"/>
    </row>
    <row r="115" spans="1:10" x14ac:dyDescent="0.25">
      <c r="B115" s="677" t="s">
        <v>341</v>
      </c>
      <c r="C115" s="678"/>
      <c r="D115" s="678"/>
      <c r="E115" s="678"/>
      <c r="F115" s="678"/>
      <c r="G115" s="678"/>
      <c r="H115" s="678"/>
      <c r="I115" s="678"/>
      <c r="J115" s="679"/>
    </row>
    <row r="116" spans="1:10" x14ac:dyDescent="0.25">
      <c r="B116" s="689" t="s">
        <v>97</v>
      </c>
      <c r="C116" s="680"/>
      <c r="D116" s="680"/>
      <c r="E116" s="680"/>
      <c r="F116" s="690" t="s">
        <v>211</v>
      </c>
      <c r="G116" s="680"/>
      <c r="H116" s="680"/>
      <c r="I116" s="680" t="s">
        <v>124</v>
      </c>
      <c r="J116" s="681"/>
    </row>
    <row r="117" spans="1:10" s="48" customFormat="1" ht="18" customHeight="1" x14ac:dyDescent="0.25">
      <c r="A117" s="364"/>
      <c r="B117" s="682" t="s">
        <v>314</v>
      </c>
      <c r="C117" s="683"/>
      <c r="D117" s="683"/>
      <c r="E117" s="683"/>
      <c r="F117" s="688">
        <v>0.05</v>
      </c>
      <c r="G117" s="688"/>
      <c r="H117" s="688"/>
      <c r="I117" s="684">
        <f>$J$113*F117</f>
        <v>0</v>
      </c>
      <c r="J117" s="685"/>
    </row>
    <row r="118" spans="1:10" s="48" customFormat="1" ht="15" customHeight="1" x14ac:dyDescent="0.25">
      <c r="A118" s="364"/>
      <c r="B118" s="682" t="s">
        <v>17</v>
      </c>
      <c r="C118" s="683"/>
      <c r="D118" s="683"/>
      <c r="E118" s="683"/>
      <c r="F118" s="688">
        <v>0.1</v>
      </c>
      <c r="G118" s="688"/>
      <c r="H118" s="688"/>
      <c r="I118" s="684">
        <f>($J$113+$I$117)*F118</f>
        <v>0</v>
      </c>
      <c r="J118" s="685"/>
    </row>
    <row r="119" spans="1:10" s="26" customFormat="1" ht="14.25" customHeight="1" x14ac:dyDescent="0.25">
      <c r="A119" s="364"/>
      <c r="B119" s="686" t="s">
        <v>232</v>
      </c>
      <c r="C119" s="687"/>
      <c r="D119" s="687"/>
      <c r="E119" s="687"/>
      <c r="F119" s="691">
        <f>SUM(F117:H118)</f>
        <v>0.15000000000000002</v>
      </c>
      <c r="G119" s="691"/>
      <c r="H119" s="691"/>
      <c r="I119" s="702">
        <f>SUM(I117:J118)</f>
        <v>0</v>
      </c>
      <c r="J119" s="703"/>
    </row>
    <row r="120" spans="1:10" s="48" customFormat="1" ht="15" customHeight="1" x14ac:dyDescent="0.25">
      <c r="A120" s="364"/>
      <c r="B120" s="692"/>
      <c r="C120" s="693"/>
      <c r="D120" s="693"/>
      <c r="E120" s="693"/>
      <c r="F120" s="693"/>
      <c r="G120" s="693"/>
      <c r="H120" s="693"/>
      <c r="I120" s="693"/>
      <c r="J120" s="694"/>
    </row>
    <row r="121" spans="1:10" s="26" customFormat="1" ht="15.75" customHeight="1" x14ac:dyDescent="0.25">
      <c r="A121" s="364"/>
      <c r="B121" s="677" t="s">
        <v>342</v>
      </c>
      <c r="C121" s="678"/>
      <c r="D121" s="678"/>
      <c r="E121" s="678"/>
      <c r="F121" s="678"/>
      <c r="G121" s="678"/>
      <c r="H121" s="678"/>
      <c r="I121" s="678"/>
      <c r="J121" s="679"/>
    </row>
    <row r="122" spans="1:10" s="26" customFormat="1" x14ac:dyDescent="0.25">
      <c r="A122" s="364"/>
      <c r="B122" s="689" t="s">
        <v>97</v>
      </c>
      <c r="C122" s="680"/>
      <c r="D122" s="680"/>
      <c r="E122" s="680"/>
      <c r="F122" s="690" t="s">
        <v>211</v>
      </c>
      <c r="G122" s="680"/>
      <c r="H122" s="680"/>
      <c r="I122" s="680" t="s">
        <v>124</v>
      </c>
      <c r="J122" s="681"/>
    </row>
    <row r="123" spans="1:10" s="26" customFormat="1" ht="16.5" customHeight="1" x14ac:dyDescent="0.25">
      <c r="A123" s="364"/>
      <c r="B123" s="682" t="s">
        <v>233</v>
      </c>
      <c r="C123" s="683"/>
      <c r="D123" s="683"/>
      <c r="E123" s="683"/>
      <c r="F123" s="688">
        <v>0.05</v>
      </c>
      <c r="G123" s="688"/>
      <c r="H123" s="688"/>
      <c r="I123" s="684">
        <f>ROUND(($J$113+$I$119)/(1-$F$126)*F123,2)</f>
        <v>0</v>
      </c>
      <c r="J123" s="685"/>
    </row>
    <row r="124" spans="1:10" s="48" customFormat="1" ht="14.25" customHeight="1" x14ac:dyDescent="0.25">
      <c r="A124" s="364"/>
      <c r="B124" s="682" t="s">
        <v>234</v>
      </c>
      <c r="C124" s="683"/>
      <c r="D124" s="683"/>
      <c r="E124" s="683"/>
      <c r="F124" s="688">
        <v>0.03</v>
      </c>
      <c r="G124" s="688"/>
      <c r="H124" s="688"/>
      <c r="I124" s="684">
        <f>ROUND(($J$113+$I$119)/(1-$F$126)*F124,2)</f>
        <v>0</v>
      </c>
      <c r="J124" s="685"/>
    </row>
    <row r="125" spans="1:10" s="73" customFormat="1" ht="14.25" customHeight="1" x14ac:dyDescent="0.25">
      <c r="A125" s="364"/>
      <c r="B125" s="682" t="s">
        <v>235</v>
      </c>
      <c r="C125" s="683"/>
      <c r="D125" s="683"/>
      <c r="E125" s="683"/>
      <c r="F125" s="688">
        <v>6.4999999999999997E-3</v>
      </c>
      <c r="G125" s="688"/>
      <c r="H125" s="688"/>
      <c r="I125" s="684">
        <f>ROUND(($J$113+$I$119)/(1-$F$126)*F125,2)</f>
        <v>0</v>
      </c>
      <c r="J125" s="685"/>
    </row>
    <row r="126" spans="1:10" s="48" customFormat="1" x14ac:dyDescent="0.25">
      <c r="A126" s="364"/>
      <c r="B126" s="686" t="s">
        <v>343</v>
      </c>
      <c r="C126" s="687"/>
      <c r="D126" s="687"/>
      <c r="E126" s="687"/>
      <c r="F126" s="691">
        <f>SUM(F123:H125)</f>
        <v>8.6500000000000007E-2</v>
      </c>
      <c r="G126" s="691"/>
      <c r="H126" s="691"/>
      <c r="I126" s="702">
        <f>SUM(I123:J125)</f>
        <v>0</v>
      </c>
      <c r="J126" s="703"/>
    </row>
    <row r="127" spans="1:10" s="26" customFormat="1" x14ac:dyDescent="0.25">
      <c r="A127" s="364"/>
      <c r="B127" s="692"/>
      <c r="C127" s="693"/>
      <c r="D127" s="693"/>
      <c r="E127" s="693"/>
      <c r="F127" s="693"/>
      <c r="G127" s="693"/>
      <c r="H127" s="693"/>
      <c r="I127" s="693"/>
      <c r="J127" s="694"/>
    </row>
    <row r="128" spans="1:10" ht="15" customHeight="1" thickBot="1" x14ac:dyDescent="0.3">
      <c r="B128" s="713" t="s">
        <v>344</v>
      </c>
      <c r="C128" s="714"/>
      <c r="D128" s="714"/>
      <c r="E128" s="714"/>
      <c r="F128" s="714"/>
      <c r="G128" s="714"/>
      <c r="H128" s="714"/>
      <c r="I128" s="714"/>
      <c r="J128" s="132">
        <f>$J$113+$I$119+$I$126</f>
        <v>0</v>
      </c>
    </row>
    <row r="129" spans="1:10" x14ac:dyDescent="0.25">
      <c r="B129" s="50"/>
      <c r="C129" s="10"/>
      <c r="D129" s="10"/>
      <c r="E129" s="10"/>
      <c r="F129" s="452"/>
      <c r="G129" s="11"/>
      <c r="H129" s="11"/>
      <c r="I129" s="49"/>
      <c r="J129" s="49"/>
    </row>
    <row r="130" spans="1:10" s="322" customFormat="1" ht="15.75" thickBot="1" x14ac:dyDescent="0.3">
      <c r="A130" s="364"/>
      <c r="B130" s="50"/>
      <c r="C130" s="10"/>
      <c r="D130" s="10"/>
      <c r="E130" s="10"/>
      <c r="F130" s="452"/>
      <c r="G130" s="11"/>
      <c r="H130" s="11"/>
      <c r="I130" s="49"/>
      <c r="J130" s="49"/>
    </row>
    <row r="131" spans="1:10" x14ac:dyDescent="0.25">
      <c r="B131" s="699" t="s">
        <v>121</v>
      </c>
      <c r="C131" s="700"/>
      <c r="D131" s="700"/>
      <c r="E131" s="700"/>
      <c r="F131" s="700"/>
      <c r="G131" s="700"/>
      <c r="H131" s="700"/>
      <c r="I131" s="700"/>
      <c r="J131" s="701"/>
    </row>
    <row r="132" spans="1:10" x14ac:dyDescent="0.25">
      <c r="B132" s="329" t="s">
        <v>48</v>
      </c>
      <c r="C132" s="680" t="s">
        <v>49</v>
      </c>
      <c r="D132" s="680"/>
      <c r="E132" s="680"/>
      <c r="F132" s="447" t="s">
        <v>96</v>
      </c>
      <c r="G132" s="330" t="s">
        <v>51</v>
      </c>
      <c r="H132" s="330" t="s">
        <v>52</v>
      </c>
      <c r="I132" s="330" t="s">
        <v>53</v>
      </c>
      <c r="J132" s="331" t="s">
        <v>54</v>
      </c>
    </row>
    <row r="133" spans="1:10" s="26" customFormat="1" ht="29.25" customHeight="1" x14ac:dyDescent="0.25">
      <c r="A133" s="364"/>
      <c r="B133" s="321">
        <v>1</v>
      </c>
      <c r="C133" s="744" t="s">
        <v>237</v>
      </c>
      <c r="D133" s="745"/>
      <c r="E133" s="746"/>
      <c r="F133" s="386" t="s">
        <v>286</v>
      </c>
      <c r="G133" s="320" t="s">
        <v>55</v>
      </c>
      <c r="H133" s="320">
        <v>4</v>
      </c>
      <c r="I133" s="462">
        <v>0</v>
      </c>
      <c r="J133" s="300">
        <f t="shared" ref="J133:J147" si="25">H133*I133</f>
        <v>0</v>
      </c>
    </row>
    <row r="134" spans="1:10" s="43" customFormat="1" ht="42.75" customHeight="1" x14ac:dyDescent="0.25">
      <c r="A134" s="364"/>
      <c r="B134" s="321">
        <v>2</v>
      </c>
      <c r="C134" s="747" t="s">
        <v>194</v>
      </c>
      <c r="D134" s="748"/>
      <c r="E134" s="749"/>
      <c r="F134" s="332" t="s">
        <v>286</v>
      </c>
      <c r="G134" s="320" t="s">
        <v>55</v>
      </c>
      <c r="H134" s="320">
        <v>2</v>
      </c>
      <c r="I134" s="462">
        <v>0</v>
      </c>
      <c r="J134" s="300">
        <f t="shared" si="25"/>
        <v>0</v>
      </c>
    </row>
    <row r="135" spans="1:10" s="26" customFormat="1" ht="28.5" customHeight="1" x14ac:dyDescent="0.25">
      <c r="A135" s="364"/>
      <c r="B135" s="321">
        <v>3</v>
      </c>
      <c r="C135" s="747" t="s">
        <v>189</v>
      </c>
      <c r="D135" s="748"/>
      <c r="E135" s="749"/>
      <c r="F135" s="386" t="s">
        <v>270</v>
      </c>
      <c r="G135" s="320" t="s">
        <v>55</v>
      </c>
      <c r="H135" s="320">
        <v>20</v>
      </c>
      <c r="I135" s="462">
        <v>0</v>
      </c>
      <c r="J135" s="300">
        <f t="shared" si="25"/>
        <v>0</v>
      </c>
    </row>
    <row r="136" spans="1:10" s="48" customFormat="1" ht="29.25" customHeight="1" x14ac:dyDescent="0.25">
      <c r="A136" s="364"/>
      <c r="B136" s="321">
        <v>4</v>
      </c>
      <c r="C136" s="747" t="s">
        <v>311</v>
      </c>
      <c r="D136" s="748"/>
      <c r="E136" s="749"/>
      <c r="F136" s="332" t="s">
        <v>270</v>
      </c>
      <c r="G136" s="320" t="s">
        <v>55</v>
      </c>
      <c r="H136" s="320">
        <v>20</v>
      </c>
      <c r="I136" s="462">
        <v>0</v>
      </c>
      <c r="J136" s="300">
        <f t="shared" si="25"/>
        <v>0</v>
      </c>
    </row>
    <row r="137" spans="1:10" s="48" customFormat="1" ht="29.25" customHeight="1" x14ac:dyDescent="0.25">
      <c r="A137" s="364"/>
      <c r="B137" s="321">
        <v>5</v>
      </c>
      <c r="C137" s="755" t="s">
        <v>349</v>
      </c>
      <c r="D137" s="756"/>
      <c r="E137" s="757"/>
      <c r="F137" s="332" t="s">
        <v>287</v>
      </c>
      <c r="G137" s="320" t="s">
        <v>55</v>
      </c>
      <c r="H137" s="320">
        <v>2</v>
      </c>
      <c r="I137" s="462">
        <v>0</v>
      </c>
      <c r="J137" s="300">
        <f t="shared" si="25"/>
        <v>0</v>
      </c>
    </row>
    <row r="138" spans="1:10" ht="42.75" customHeight="1" x14ac:dyDescent="0.25">
      <c r="B138" s="321">
        <v>6</v>
      </c>
      <c r="C138" s="708" t="s">
        <v>388</v>
      </c>
      <c r="D138" s="708"/>
      <c r="E138" s="708"/>
      <c r="F138" s="499" t="s">
        <v>389</v>
      </c>
      <c r="G138" s="320" t="s">
        <v>55</v>
      </c>
      <c r="H138" s="320">
        <v>3</v>
      </c>
      <c r="I138" s="462">
        <v>0</v>
      </c>
      <c r="J138" s="300">
        <f t="shared" si="25"/>
        <v>0</v>
      </c>
    </row>
    <row r="139" spans="1:10" s="48" customFormat="1" ht="42.75" customHeight="1" x14ac:dyDescent="0.25">
      <c r="A139" s="364"/>
      <c r="B139" s="321">
        <v>7</v>
      </c>
      <c r="C139" s="708" t="s">
        <v>390</v>
      </c>
      <c r="D139" s="708"/>
      <c r="E139" s="708"/>
      <c r="F139" s="499" t="s">
        <v>389</v>
      </c>
      <c r="G139" s="320" t="s">
        <v>55</v>
      </c>
      <c r="H139" s="320">
        <v>2</v>
      </c>
      <c r="I139" s="462">
        <v>0</v>
      </c>
      <c r="J139" s="300">
        <f t="shared" si="25"/>
        <v>0</v>
      </c>
    </row>
    <row r="140" spans="1:10" s="26" customFormat="1" x14ac:dyDescent="0.25">
      <c r="A140" s="364"/>
      <c r="B140" s="321">
        <v>8</v>
      </c>
      <c r="C140" s="750" t="s">
        <v>179</v>
      </c>
      <c r="D140" s="751"/>
      <c r="E140" s="752"/>
      <c r="F140" s="332" t="s">
        <v>501</v>
      </c>
      <c r="G140" s="320" t="s">
        <v>55</v>
      </c>
      <c r="H140" s="304">
        <v>5</v>
      </c>
      <c r="I140" s="462">
        <v>0</v>
      </c>
      <c r="J140" s="300">
        <f t="shared" si="25"/>
        <v>0</v>
      </c>
    </row>
    <row r="141" spans="1:10" s="364" customFormat="1" x14ac:dyDescent="0.25">
      <c r="B141" s="321">
        <v>9</v>
      </c>
      <c r="C141" s="750" t="s">
        <v>500</v>
      </c>
      <c r="D141" s="751"/>
      <c r="E141" s="752"/>
      <c r="F141" s="332" t="s">
        <v>501</v>
      </c>
      <c r="G141" s="320" t="s">
        <v>55</v>
      </c>
      <c r="H141" s="304">
        <v>2</v>
      </c>
      <c r="I141" s="462">
        <v>0</v>
      </c>
      <c r="J141" s="300">
        <f t="shared" si="25"/>
        <v>0</v>
      </c>
    </row>
    <row r="142" spans="1:10" s="26" customFormat="1" x14ac:dyDescent="0.25">
      <c r="A142" s="364"/>
      <c r="B142" s="321">
        <v>10</v>
      </c>
      <c r="C142" s="712" t="s">
        <v>180</v>
      </c>
      <c r="D142" s="712"/>
      <c r="E142" s="712"/>
      <c r="F142" s="332" t="s">
        <v>501</v>
      </c>
      <c r="G142" s="320" t="s">
        <v>55</v>
      </c>
      <c r="H142" s="304">
        <v>2</v>
      </c>
      <c r="I142" s="462">
        <v>0</v>
      </c>
      <c r="J142" s="300">
        <f t="shared" si="25"/>
        <v>0</v>
      </c>
    </row>
    <row r="143" spans="1:10" s="26" customFormat="1" x14ac:dyDescent="0.25">
      <c r="A143" s="364"/>
      <c r="B143" s="321">
        <v>11</v>
      </c>
      <c r="C143" s="496" t="s">
        <v>181</v>
      </c>
      <c r="D143" s="497"/>
      <c r="E143" s="498"/>
      <c r="F143" s="332" t="s">
        <v>501</v>
      </c>
      <c r="G143" s="320" t="s">
        <v>55</v>
      </c>
      <c r="H143" s="304">
        <v>2</v>
      </c>
      <c r="I143" s="462">
        <v>0</v>
      </c>
      <c r="J143" s="300">
        <f t="shared" si="25"/>
        <v>0</v>
      </c>
    </row>
    <row r="144" spans="1:10" s="26" customFormat="1" x14ac:dyDescent="0.25">
      <c r="A144" s="364"/>
      <c r="B144" s="321">
        <v>12</v>
      </c>
      <c r="C144" s="496" t="s">
        <v>182</v>
      </c>
      <c r="D144" s="497"/>
      <c r="E144" s="498"/>
      <c r="F144" s="332"/>
      <c r="G144" s="320" t="s">
        <v>55</v>
      </c>
      <c r="H144" s="304">
        <v>3</v>
      </c>
      <c r="I144" s="462">
        <v>0</v>
      </c>
      <c r="J144" s="300">
        <f t="shared" si="25"/>
        <v>0</v>
      </c>
    </row>
    <row r="145" spans="1:10" s="26" customFormat="1" ht="24.75" x14ac:dyDescent="0.25">
      <c r="A145" s="364"/>
      <c r="B145" s="321">
        <v>13</v>
      </c>
      <c r="C145" s="764" t="s">
        <v>307</v>
      </c>
      <c r="D145" s="765"/>
      <c r="E145" s="766"/>
      <c r="F145" s="328" t="s">
        <v>288</v>
      </c>
      <c r="G145" s="320" t="s">
        <v>55</v>
      </c>
      <c r="H145" s="304">
        <v>4</v>
      </c>
      <c r="I145" s="462">
        <v>0</v>
      </c>
      <c r="J145" s="300">
        <f t="shared" si="25"/>
        <v>0</v>
      </c>
    </row>
    <row r="146" spans="1:10" s="48" customFormat="1" ht="53.25" customHeight="1" x14ac:dyDescent="0.25">
      <c r="A146" s="364"/>
      <c r="B146" s="321">
        <v>14</v>
      </c>
      <c r="C146" s="761" t="s">
        <v>188</v>
      </c>
      <c r="D146" s="762"/>
      <c r="E146" s="763"/>
      <c r="F146" s="387" t="s">
        <v>270</v>
      </c>
      <c r="G146" s="320" t="s">
        <v>55</v>
      </c>
      <c r="H146" s="320">
        <v>2</v>
      </c>
      <c r="I146" s="462">
        <v>0</v>
      </c>
      <c r="J146" s="300">
        <f t="shared" si="25"/>
        <v>0</v>
      </c>
    </row>
    <row r="147" spans="1:10" s="48" customFormat="1" ht="30" customHeight="1" x14ac:dyDescent="0.25">
      <c r="A147" s="364"/>
      <c r="B147" s="321">
        <v>15</v>
      </c>
      <c r="C147" s="758" t="s">
        <v>183</v>
      </c>
      <c r="D147" s="759"/>
      <c r="E147" s="760"/>
      <c r="F147" s="332"/>
      <c r="G147" s="320" t="s">
        <v>55</v>
      </c>
      <c r="H147" s="320">
        <v>4</v>
      </c>
      <c r="I147" s="462">
        <v>0</v>
      </c>
      <c r="J147" s="300">
        <f t="shared" si="25"/>
        <v>0</v>
      </c>
    </row>
    <row r="148" spans="1:10" s="48" customFormat="1" ht="30.75" customHeight="1" x14ac:dyDescent="0.25">
      <c r="A148" s="364"/>
      <c r="B148" s="321">
        <v>16</v>
      </c>
      <c r="C148" s="758" t="s">
        <v>184</v>
      </c>
      <c r="D148" s="759"/>
      <c r="E148" s="760"/>
      <c r="F148" s="332"/>
      <c r="G148" s="320" t="s">
        <v>55</v>
      </c>
      <c r="H148" s="304">
        <v>3</v>
      </c>
      <c r="I148" s="462">
        <v>0</v>
      </c>
      <c r="J148" s="300">
        <f t="shared" ref="J148:J153" si="26">H148*I148</f>
        <v>0</v>
      </c>
    </row>
    <row r="149" spans="1:10" s="364" customFormat="1" x14ac:dyDescent="0.25">
      <c r="B149" s="321">
        <v>17</v>
      </c>
      <c r="C149" s="758" t="s">
        <v>518</v>
      </c>
      <c r="D149" s="759"/>
      <c r="E149" s="760"/>
      <c r="F149" s="332" t="s">
        <v>519</v>
      </c>
      <c r="G149" s="320" t="s">
        <v>55</v>
      </c>
      <c r="H149" s="304">
        <v>1</v>
      </c>
      <c r="I149" s="462">
        <v>0</v>
      </c>
      <c r="J149" s="300">
        <f t="shared" si="26"/>
        <v>0</v>
      </c>
    </row>
    <row r="150" spans="1:10" s="48" customFormat="1" x14ac:dyDescent="0.25">
      <c r="A150" s="364"/>
      <c r="B150" s="321">
        <v>18</v>
      </c>
      <c r="C150" s="750" t="s">
        <v>185</v>
      </c>
      <c r="D150" s="751"/>
      <c r="E150" s="752"/>
      <c r="F150" s="332" t="s">
        <v>289</v>
      </c>
      <c r="G150" s="320" t="s">
        <v>55</v>
      </c>
      <c r="H150" s="304">
        <v>3</v>
      </c>
      <c r="I150" s="462">
        <v>0</v>
      </c>
      <c r="J150" s="300">
        <f t="shared" si="26"/>
        <v>0</v>
      </c>
    </row>
    <row r="151" spans="1:10" s="48" customFormat="1" x14ac:dyDescent="0.25">
      <c r="A151" s="364"/>
      <c r="B151" s="321">
        <v>19</v>
      </c>
      <c r="C151" s="750" t="s">
        <v>186</v>
      </c>
      <c r="D151" s="751"/>
      <c r="E151" s="752"/>
      <c r="F151" s="332" t="s">
        <v>289</v>
      </c>
      <c r="G151" s="320" t="s">
        <v>55</v>
      </c>
      <c r="H151" s="304">
        <v>30</v>
      </c>
      <c r="I151" s="462">
        <v>0</v>
      </c>
      <c r="J151" s="300">
        <f t="shared" si="26"/>
        <v>0</v>
      </c>
    </row>
    <row r="152" spans="1:10" s="48" customFormat="1" x14ac:dyDescent="0.25">
      <c r="A152" s="364"/>
      <c r="B152" s="321">
        <v>20</v>
      </c>
      <c r="C152" s="750" t="s">
        <v>187</v>
      </c>
      <c r="D152" s="751"/>
      <c r="E152" s="752"/>
      <c r="F152" s="332" t="s">
        <v>290</v>
      </c>
      <c r="G152" s="320" t="s">
        <v>55</v>
      </c>
      <c r="H152" s="304">
        <v>1</v>
      </c>
      <c r="I152" s="462">
        <v>0</v>
      </c>
      <c r="J152" s="300">
        <f t="shared" si="26"/>
        <v>0</v>
      </c>
    </row>
    <row r="153" spans="1:10" s="48" customFormat="1" ht="30" customHeight="1" x14ac:dyDescent="0.25">
      <c r="A153" s="364"/>
      <c r="B153" s="321">
        <v>21</v>
      </c>
      <c r="C153" s="755" t="s">
        <v>220</v>
      </c>
      <c r="D153" s="756"/>
      <c r="E153" s="757"/>
      <c r="F153" s="387" t="s">
        <v>270</v>
      </c>
      <c r="G153" s="320" t="s">
        <v>55</v>
      </c>
      <c r="H153" s="320">
        <v>5</v>
      </c>
      <c r="I153" s="462">
        <v>0</v>
      </c>
      <c r="J153" s="300">
        <f t="shared" si="26"/>
        <v>0</v>
      </c>
    </row>
    <row r="154" spans="1:10" x14ac:dyDescent="0.25">
      <c r="B154" s="753" t="s">
        <v>108</v>
      </c>
      <c r="C154" s="754"/>
      <c r="D154" s="754"/>
      <c r="E154" s="754"/>
      <c r="F154" s="754"/>
      <c r="G154" s="754"/>
      <c r="H154" s="754"/>
      <c r="I154" s="754"/>
      <c r="J154" s="335">
        <f>SUM(J133:J153)</f>
        <v>0</v>
      </c>
    </row>
    <row r="155" spans="1:10" x14ac:dyDescent="0.25">
      <c r="B155" s="697" t="s">
        <v>110</v>
      </c>
      <c r="C155" s="698"/>
      <c r="D155" s="698"/>
      <c r="E155" s="698"/>
      <c r="F155" s="698"/>
      <c r="G155" s="698"/>
      <c r="H155" s="698"/>
      <c r="I155" s="698"/>
      <c r="J155" s="133">
        <f>J154*0.5%</f>
        <v>0</v>
      </c>
    </row>
    <row r="156" spans="1:10" x14ac:dyDescent="0.25">
      <c r="B156" s="697" t="s">
        <v>222</v>
      </c>
      <c r="C156" s="698"/>
      <c r="D156" s="698"/>
      <c r="E156" s="698"/>
      <c r="F156" s="698"/>
      <c r="G156" s="698"/>
      <c r="H156" s="698"/>
      <c r="I156" s="698"/>
      <c r="J156" s="334">
        <f>(J154*(1-0.2)/(12*5))</f>
        <v>0</v>
      </c>
    </row>
    <row r="157" spans="1:10" x14ac:dyDescent="0.25">
      <c r="B157" s="767" t="s">
        <v>50</v>
      </c>
      <c r="C157" s="768"/>
      <c r="D157" s="768"/>
      <c r="E157" s="768"/>
      <c r="F157" s="768"/>
      <c r="G157" s="768"/>
      <c r="H157" s="768"/>
      <c r="I157" s="768"/>
      <c r="J157" s="333">
        <f>SUM(J155:J156)</f>
        <v>0</v>
      </c>
    </row>
    <row r="158" spans="1:10" ht="30.75" customHeight="1" thickBot="1" x14ac:dyDescent="0.3">
      <c r="B158" s="741" t="s">
        <v>350</v>
      </c>
      <c r="C158" s="742"/>
      <c r="D158" s="742"/>
      <c r="E158" s="742"/>
      <c r="F158" s="742"/>
      <c r="G158" s="742"/>
      <c r="H158" s="742"/>
      <c r="I158" s="743"/>
      <c r="J158" s="336">
        <f>J157/30</f>
        <v>0</v>
      </c>
    </row>
    <row r="159" spans="1:10" ht="15.75" thickBot="1" x14ac:dyDescent="0.3"/>
    <row r="160" spans="1:10" ht="15.75" thickBot="1" x14ac:dyDescent="0.3">
      <c r="B160" s="738" t="s">
        <v>367</v>
      </c>
      <c r="C160" s="739"/>
      <c r="D160" s="739"/>
      <c r="E160" s="739"/>
      <c r="F160" s="739"/>
      <c r="G160" s="739"/>
      <c r="H160" s="739"/>
      <c r="I160" s="739"/>
      <c r="J160" s="740"/>
    </row>
    <row r="163" spans="2:10" x14ac:dyDescent="0.25">
      <c r="B163" s="719" t="s">
        <v>520</v>
      </c>
      <c r="C163" s="719"/>
      <c r="D163" s="719"/>
      <c r="E163" s="719"/>
      <c r="F163" s="719"/>
      <c r="G163" s="719"/>
      <c r="H163" s="719"/>
      <c r="I163" s="719"/>
      <c r="J163" s="719"/>
    </row>
    <row r="164" spans="2:10" x14ac:dyDescent="0.25">
      <c r="B164" s="770" t="s">
        <v>522</v>
      </c>
      <c r="C164" s="769" t="s">
        <v>521</v>
      </c>
      <c r="D164" s="769"/>
      <c r="E164" s="769"/>
      <c r="F164" s="769"/>
      <c r="G164" s="769"/>
      <c r="H164" s="769"/>
      <c r="I164" s="769"/>
      <c r="J164" s="769"/>
    </row>
    <row r="165" spans="2:10" s="364" customFormat="1" x14ac:dyDescent="0.25">
      <c r="B165" s="707"/>
      <c r="C165" s="769" t="s">
        <v>49</v>
      </c>
      <c r="D165" s="769"/>
      <c r="E165" s="769"/>
      <c r="F165" s="769"/>
      <c r="G165" s="500" t="s">
        <v>51</v>
      </c>
      <c r="H165" s="500" t="s">
        <v>52</v>
      </c>
      <c r="I165" s="500" t="s">
        <v>53</v>
      </c>
      <c r="J165" s="500" t="s">
        <v>54</v>
      </c>
    </row>
    <row r="166" spans="2:10" x14ac:dyDescent="0.25">
      <c r="B166" s="324" t="s">
        <v>523</v>
      </c>
      <c r="C166" s="717" t="s">
        <v>529</v>
      </c>
      <c r="D166" s="717"/>
      <c r="E166" s="717"/>
      <c r="F166" s="717"/>
      <c r="G166" s="324" t="s">
        <v>55</v>
      </c>
      <c r="H166" s="325">
        <v>2</v>
      </c>
      <c r="I166" s="462">
        <v>0</v>
      </c>
      <c r="J166" s="501">
        <f t="shared" ref="J166:J170" si="27">H166*I166</f>
        <v>0</v>
      </c>
    </row>
    <row r="167" spans="2:10" x14ac:dyDescent="0.25">
      <c r="B167" s="324" t="s">
        <v>524</v>
      </c>
      <c r="C167" s="717" t="s">
        <v>530</v>
      </c>
      <c r="D167" s="717"/>
      <c r="E167" s="717"/>
      <c r="F167" s="717"/>
      <c r="G167" s="324" t="s">
        <v>55</v>
      </c>
      <c r="H167" s="325">
        <v>120</v>
      </c>
      <c r="I167" s="462">
        <v>0</v>
      </c>
      <c r="J167" s="501">
        <f t="shared" si="27"/>
        <v>0</v>
      </c>
    </row>
    <row r="168" spans="2:10" x14ac:dyDescent="0.25">
      <c r="B168" s="324" t="s">
        <v>525</v>
      </c>
      <c r="C168" s="717" t="s">
        <v>531</v>
      </c>
      <c r="D168" s="717"/>
      <c r="E168" s="717"/>
      <c r="F168" s="717"/>
      <c r="G168" s="324" t="s">
        <v>55</v>
      </c>
      <c r="H168" s="325">
        <v>2</v>
      </c>
      <c r="I168" s="462">
        <v>0</v>
      </c>
      <c r="J168" s="501">
        <f t="shared" si="27"/>
        <v>0</v>
      </c>
    </row>
    <row r="169" spans="2:10" x14ac:dyDescent="0.25">
      <c r="B169" s="324" t="s">
        <v>526</v>
      </c>
      <c r="C169" s="717" t="s">
        <v>532</v>
      </c>
      <c r="D169" s="717"/>
      <c r="E169" s="717"/>
      <c r="F169" s="717"/>
      <c r="G169" s="324" t="s">
        <v>55</v>
      </c>
      <c r="H169" s="325">
        <v>2</v>
      </c>
      <c r="I169" s="462">
        <v>0</v>
      </c>
      <c r="J169" s="501">
        <f t="shared" si="27"/>
        <v>0</v>
      </c>
    </row>
    <row r="170" spans="2:10" x14ac:dyDescent="0.25">
      <c r="B170" s="324" t="s">
        <v>527</v>
      </c>
      <c r="C170" s="717" t="s">
        <v>533</v>
      </c>
      <c r="D170" s="717"/>
      <c r="E170" s="717"/>
      <c r="F170" s="717"/>
      <c r="G170" s="324" t="s">
        <v>55</v>
      </c>
      <c r="H170" s="325">
        <v>2</v>
      </c>
      <c r="I170" s="462">
        <v>0</v>
      </c>
      <c r="J170" s="501">
        <f t="shared" si="27"/>
        <v>0</v>
      </c>
    </row>
    <row r="171" spans="2:10" x14ac:dyDescent="0.25">
      <c r="B171" s="696" t="s">
        <v>528</v>
      </c>
      <c r="C171" s="696"/>
      <c r="D171" s="696"/>
      <c r="E171" s="696"/>
      <c r="F171" s="696"/>
      <c r="G171" s="696"/>
      <c r="H171" s="696"/>
      <c r="I171" s="696"/>
      <c r="J171" s="502">
        <f>SUM(J166:J170)</f>
        <v>0</v>
      </c>
    </row>
    <row r="173" spans="2:10" ht="15" customHeight="1" x14ac:dyDescent="0.25">
      <c r="B173" s="770" t="s">
        <v>534</v>
      </c>
      <c r="C173" s="771" t="s">
        <v>538</v>
      </c>
      <c r="D173" s="769"/>
      <c r="E173" s="769"/>
      <c r="F173" s="769"/>
      <c r="G173" s="769"/>
      <c r="H173" s="769"/>
      <c r="I173" s="769"/>
      <c r="J173" s="769"/>
    </row>
    <row r="174" spans="2:10" x14ac:dyDescent="0.25">
      <c r="B174" s="707"/>
      <c r="C174" s="769" t="s">
        <v>49</v>
      </c>
      <c r="D174" s="769"/>
      <c r="E174" s="769"/>
      <c r="F174" s="769"/>
      <c r="G174" s="500" t="s">
        <v>51</v>
      </c>
      <c r="H174" s="500" t="s">
        <v>52</v>
      </c>
      <c r="I174" s="500" t="s">
        <v>53</v>
      </c>
      <c r="J174" s="500" t="s">
        <v>54</v>
      </c>
    </row>
    <row r="175" spans="2:10" x14ac:dyDescent="0.25">
      <c r="B175" s="324" t="s">
        <v>64</v>
      </c>
      <c r="C175" s="717" t="s">
        <v>557</v>
      </c>
      <c r="D175" s="717"/>
      <c r="E175" s="717"/>
      <c r="F175" s="717"/>
      <c r="G175" s="324" t="s">
        <v>55</v>
      </c>
      <c r="H175" s="325">
        <v>2</v>
      </c>
      <c r="I175" s="462">
        <v>0</v>
      </c>
      <c r="J175" s="501">
        <f t="shared" ref="J175:J179" si="28">H175*I175</f>
        <v>0</v>
      </c>
    </row>
    <row r="176" spans="2:10" x14ac:dyDescent="0.25">
      <c r="B176" s="324" t="s">
        <v>65</v>
      </c>
      <c r="C176" s="717" t="s">
        <v>569</v>
      </c>
      <c r="D176" s="717"/>
      <c r="E176" s="717"/>
      <c r="F176" s="717"/>
      <c r="G176" s="324" t="s">
        <v>55</v>
      </c>
      <c r="H176" s="325">
        <v>2</v>
      </c>
      <c r="I176" s="462">
        <v>0</v>
      </c>
      <c r="J176" s="501">
        <f t="shared" si="28"/>
        <v>0</v>
      </c>
    </row>
    <row r="177" spans="2:10" x14ac:dyDescent="0.25">
      <c r="B177" s="324" t="s">
        <v>66</v>
      </c>
      <c r="C177" s="717" t="s">
        <v>570</v>
      </c>
      <c r="D177" s="717"/>
      <c r="E177" s="717"/>
      <c r="F177" s="717"/>
      <c r="G177" s="324" t="s">
        <v>55</v>
      </c>
      <c r="H177" s="325">
        <v>2</v>
      </c>
      <c r="I177" s="462">
        <v>0</v>
      </c>
      <c r="J177" s="501">
        <f t="shared" si="28"/>
        <v>0</v>
      </c>
    </row>
    <row r="178" spans="2:10" x14ac:dyDescent="0.25">
      <c r="B178" s="324" t="s">
        <v>535</v>
      </c>
      <c r="C178" s="717" t="s">
        <v>571</v>
      </c>
      <c r="D178" s="717"/>
      <c r="E178" s="717"/>
      <c r="F178" s="717"/>
      <c r="G178" s="324" t="s">
        <v>55</v>
      </c>
      <c r="H178" s="325">
        <v>2</v>
      </c>
      <c r="I178" s="462">
        <v>0</v>
      </c>
      <c r="J178" s="501">
        <f t="shared" si="28"/>
        <v>0</v>
      </c>
    </row>
    <row r="179" spans="2:10" ht="29.25" customHeight="1" x14ac:dyDescent="0.25">
      <c r="B179" s="324" t="s">
        <v>536</v>
      </c>
      <c r="C179" s="708" t="s">
        <v>572</v>
      </c>
      <c r="D179" s="708"/>
      <c r="E179" s="708"/>
      <c r="F179" s="708"/>
      <c r="G179" s="324" t="s">
        <v>55</v>
      </c>
      <c r="H179" s="325">
        <v>2</v>
      </c>
      <c r="I179" s="462">
        <v>0</v>
      </c>
      <c r="J179" s="501">
        <f t="shared" si="28"/>
        <v>0</v>
      </c>
    </row>
    <row r="180" spans="2:10" s="364" customFormat="1" x14ac:dyDescent="0.25">
      <c r="B180" s="324" t="s">
        <v>537</v>
      </c>
      <c r="C180" s="717" t="s">
        <v>573</v>
      </c>
      <c r="D180" s="717"/>
      <c r="E180" s="717"/>
      <c r="F180" s="717"/>
      <c r="G180" s="324" t="s">
        <v>55</v>
      </c>
      <c r="H180" s="325">
        <v>2</v>
      </c>
      <c r="I180" s="462">
        <v>0</v>
      </c>
      <c r="J180" s="501">
        <f t="shared" ref="J180:J181" si="29">H180*I180</f>
        <v>0</v>
      </c>
    </row>
    <row r="181" spans="2:10" s="364" customFormat="1" x14ac:dyDescent="0.25">
      <c r="B181" s="324" t="s">
        <v>539</v>
      </c>
      <c r="C181" s="717" t="s">
        <v>574</v>
      </c>
      <c r="D181" s="717"/>
      <c r="E181" s="717"/>
      <c r="F181" s="717"/>
      <c r="G181" s="324" t="s">
        <v>55</v>
      </c>
      <c r="H181" s="325">
        <v>2</v>
      </c>
      <c r="I181" s="462">
        <v>0</v>
      </c>
      <c r="J181" s="501">
        <f t="shared" si="29"/>
        <v>0</v>
      </c>
    </row>
    <row r="182" spans="2:10" x14ac:dyDescent="0.25">
      <c r="B182" s="696" t="s">
        <v>540</v>
      </c>
      <c r="C182" s="696"/>
      <c r="D182" s="696"/>
      <c r="E182" s="696"/>
      <c r="F182" s="696"/>
      <c r="G182" s="696"/>
      <c r="H182" s="696"/>
      <c r="I182" s="696"/>
      <c r="J182" s="502">
        <f>SUM(J175:J181)</f>
        <v>0</v>
      </c>
    </row>
    <row r="184" spans="2:10" x14ac:dyDescent="0.25">
      <c r="B184" s="770" t="s">
        <v>541</v>
      </c>
      <c r="C184" s="771" t="s">
        <v>575</v>
      </c>
      <c r="D184" s="769"/>
      <c r="E184" s="769"/>
      <c r="F184" s="769"/>
      <c r="G184" s="769"/>
      <c r="H184" s="769"/>
      <c r="I184" s="769"/>
      <c r="J184" s="769"/>
    </row>
    <row r="185" spans="2:10" x14ac:dyDescent="0.25">
      <c r="B185" s="707"/>
      <c r="C185" s="769" t="s">
        <v>49</v>
      </c>
      <c r="D185" s="769"/>
      <c r="E185" s="769"/>
      <c r="F185" s="769"/>
      <c r="G185" s="500" t="s">
        <v>51</v>
      </c>
      <c r="H185" s="500" t="s">
        <v>52</v>
      </c>
      <c r="I185" s="500" t="s">
        <v>53</v>
      </c>
      <c r="J185" s="500" t="s">
        <v>54</v>
      </c>
    </row>
    <row r="186" spans="2:10" x14ac:dyDescent="0.25">
      <c r="B186" s="324" t="s">
        <v>542</v>
      </c>
      <c r="C186" s="717" t="s">
        <v>551</v>
      </c>
      <c r="D186" s="717"/>
      <c r="E186" s="717"/>
      <c r="F186" s="717"/>
      <c r="G186" s="324" t="s">
        <v>55</v>
      </c>
      <c r="H186" s="325">
        <v>2</v>
      </c>
      <c r="I186" s="462">
        <v>0</v>
      </c>
      <c r="J186" s="501">
        <f t="shared" ref="J186:J192" si="30">H186*I186</f>
        <v>0</v>
      </c>
    </row>
    <row r="187" spans="2:10" x14ac:dyDescent="0.25">
      <c r="B187" s="324" t="s">
        <v>543</v>
      </c>
      <c r="C187" s="717" t="s">
        <v>552</v>
      </c>
      <c r="D187" s="717"/>
      <c r="E187" s="717"/>
      <c r="F187" s="717"/>
      <c r="G187" s="324" t="s">
        <v>55</v>
      </c>
      <c r="H187" s="325">
        <v>2</v>
      </c>
      <c r="I187" s="462">
        <v>0</v>
      </c>
      <c r="J187" s="501">
        <f t="shared" si="30"/>
        <v>0</v>
      </c>
    </row>
    <row r="188" spans="2:10" x14ac:dyDescent="0.25">
      <c r="B188" s="324" t="s">
        <v>544</v>
      </c>
      <c r="C188" s="772" t="s">
        <v>553</v>
      </c>
      <c r="D188" s="773"/>
      <c r="E188" s="773"/>
      <c r="F188" s="774"/>
      <c r="G188" s="324" t="s">
        <v>55</v>
      </c>
      <c r="H188" s="325">
        <v>2</v>
      </c>
      <c r="I188" s="462">
        <v>0</v>
      </c>
      <c r="J188" s="501">
        <f t="shared" si="30"/>
        <v>0</v>
      </c>
    </row>
    <row r="189" spans="2:10" x14ac:dyDescent="0.25">
      <c r="B189" s="324" t="s">
        <v>545</v>
      </c>
      <c r="C189" s="717" t="s">
        <v>554</v>
      </c>
      <c r="D189" s="717"/>
      <c r="E189" s="717"/>
      <c r="F189" s="717"/>
      <c r="G189" s="324" t="s">
        <v>55</v>
      </c>
      <c r="H189" s="325">
        <v>2</v>
      </c>
      <c r="I189" s="462">
        <v>0</v>
      </c>
      <c r="J189" s="501">
        <f t="shared" si="30"/>
        <v>0</v>
      </c>
    </row>
    <row r="190" spans="2:10" x14ac:dyDescent="0.25">
      <c r="B190" s="324" t="s">
        <v>546</v>
      </c>
      <c r="C190" s="772" t="s">
        <v>576</v>
      </c>
      <c r="D190" s="773"/>
      <c r="E190" s="773"/>
      <c r="F190" s="774"/>
      <c r="G190" s="324" t="s">
        <v>55</v>
      </c>
      <c r="H190" s="325">
        <v>2</v>
      </c>
      <c r="I190" s="462">
        <v>0</v>
      </c>
      <c r="J190" s="501">
        <f t="shared" si="30"/>
        <v>0</v>
      </c>
    </row>
    <row r="191" spans="2:10" x14ac:dyDescent="0.25">
      <c r="B191" s="324" t="s">
        <v>547</v>
      </c>
      <c r="C191" s="717" t="s">
        <v>555</v>
      </c>
      <c r="D191" s="717"/>
      <c r="E191" s="717"/>
      <c r="F191" s="717"/>
      <c r="G191" s="324" t="s">
        <v>55</v>
      </c>
      <c r="H191" s="325">
        <v>2</v>
      </c>
      <c r="I191" s="462">
        <v>0</v>
      </c>
      <c r="J191" s="501">
        <f t="shared" si="30"/>
        <v>0</v>
      </c>
    </row>
    <row r="192" spans="2:10" x14ac:dyDescent="0.25">
      <c r="B192" s="324" t="s">
        <v>548</v>
      </c>
      <c r="C192" s="717" t="s">
        <v>556</v>
      </c>
      <c r="D192" s="717"/>
      <c r="E192" s="717"/>
      <c r="F192" s="717"/>
      <c r="G192" s="324" t="s">
        <v>55</v>
      </c>
      <c r="H192" s="325">
        <v>2</v>
      </c>
      <c r="I192" s="462">
        <v>0</v>
      </c>
      <c r="J192" s="501">
        <f t="shared" si="30"/>
        <v>0</v>
      </c>
    </row>
    <row r="193" spans="2:10" x14ac:dyDescent="0.25">
      <c r="B193" s="696" t="s">
        <v>549</v>
      </c>
      <c r="C193" s="696"/>
      <c r="D193" s="696"/>
      <c r="E193" s="696"/>
      <c r="F193" s="696"/>
      <c r="G193" s="696"/>
      <c r="H193" s="696"/>
      <c r="I193" s="696"/>
      <c r="J193" s="502">
        <f>SUM(J186:J192)</f>
        <v>0</v>
      </c>
    </row>
    <row r="195" spans="2:10" x14ac:dyDescent="0.25">
      <c r="B195" s="770" t="s">
        <v>550</v>
      </c>
      <c r="C195" s="771" t="s">
        <v>538</v>
      </c>
      <c r="D195" s="769"/>
      <c r="E195" s="769"/>
      <c r="F195" s="769"/>
      <c r="G195" s="769"/>
      <c r="H195" s="769"/>
      <c r="I195" s="769"/>
      <c r="J195" s="769"/>
    </row>
    <row r="196" spans="2:10" x14ac:dyDescent="0.25">
      <c r="B196" s="707"/>
      <c r="C196" s="769" t="s">
        <v>49</v>
      </c>
      <c r="D196" s="769"/>
      <c r="E196" s="769"/>
      <c r="F196" s="769"/>
      <c r="G196" s="500" t="s">
        <v>51</v>
      </c>
      <c r="H196" s="500" t="s">
        <v>52</v>
      </c>
      <c r="I196" s="500" t="s">
        <v>53</v>
      </c>
      <c r="J196" s="500" t="s">
        <v>54</v>
      </c>
    </row>
    <row r="197" spans="2:10" x14ac:dyDescent="0.25">
      <c r="B197" s="324" t="s">
        <v>558</v>
      </c>
      <c r="C197" s="717" t="s">
        <v>562</v>
      </c>
      <c r="D197" s="717"/>
      <c r="E197" s="717"/>
      <c r="F197" s="717"/>
      <c r="G197" s="324" t="s">
        <v>55</v>
      </c>
      <c r="H197" s="325">
        <v>1</v>
      </c>
      <c r="I197" s="462">
        <v>0</v>
      </c>
      <c r="J197" s="501">
        <f t="shared" ref="J197:J200" si="31">H197*I197</f>
        <v>0</v>
      </c>
    </row>
    <row r="198" spans="2:10" x14ac:dyDescent="0.25">
      <c r="B198" s="324" t="s">
        <v>559</v>
      </c>
      <c r="C198" s="717" t="s">
        <v>563</v>
      </c>
      <c r="D198" s="717"/>
      <c r="E198" s="717"/>
      <c r="F198" s="717"/>
      <c r="G198" s="324" t="s">
        <v>55</v>
      </c>
      <c r="H198" s="325">
        <v>2</v>
      </c>
      <c r="I198" s="462">
        <v>0</v>
      </c>
      <c r="J198" s="501">
        <f t="shared" si="31"/>
        <v>0</v>
      </c>
    </row>
    <row r="199" spans="2:10" x14ac:dyDescent="0.25">
      <c r="B199" s="324" t="s">
        <v>560</v>
      </c>
      <c r="C199" s="717" t="s">
        <v>564</v>
      </c>
      <c r="D199" s="717"/>
      <c r="E199" s="717"/>
      <c r="F199" s="717"/>
      <c r="G199" s="324" t="s">
        <v>55</v>
      </c>
      <c r="H199" s="325">
        <v>1</v>
      </c>
      <c r="I199" s="462">
        <v>0</v>
      </c>
      <c r="J199" s="501">
        <f t="shared" si="31"/>
        <v>0</v>
      </c>
    </row>
    <row r="200" spans="2:10" x14ac:dyDescent="0.25">
      <c r="B200" s="324" t="s">
        <v>561</v>
      </c>
      <c r="C200" s="717" t="s">
        <v>565</v>
      </c>
      <c r="D200" s="717"/>
      <c r="E200" s="717"/>
      <c r="F200" s="717"/>
      <c r="G200" s="324" t="s">
        <v>55</v>
      </c>
      <c r="H200" s="325">
        <v>1</v>
      </c>
      <c r="I200" s="462">
        <v>0</v>
      </c>
      <c r="J200" s="501">
        <f t="shared" si="31"/>
        <v>0</v>
      </c>
    </row>
    <row r="201" spans="2:10" x14ac:dyDescent="0.25">
      <c r="B201" s="696" t="s">
        <v>566</v>
      </c>
      <c r="C201" s="696"/>
      <c r="D201" s="696"/>
      <c r="E201" s="696"/>
      <c r="F201" s="696"/>
      <c r="G201" s="696"/>
      <c r="H201" s="696"/>
      <c r="I201" s="696"/>
      <c r="J201" s="502">
        <f>SUM(J197:J200)</f>
        <v>0</v>
      </c>
    </row>
    <row r="202" spans="2:10" ht="15.75" thickBot="1" x14ac:dyDescent="0.3"/>
    <row r="203" spans="2:10" x14ac:dyDescent="0.25">
      <c r="B203" s="775" t="s">
        <v>567</v>
      </c>
      <c r="C203" s="776"/>
      <c r="D203" s="776"/>
      <c r="E203" s="776"/>
      <c r="F203" s="776"/>
      <c r="G203" s="776"/>
      <c r="H203" s="776"/>
      <c r="I203" s="776"/>
      <c r="J203" s="504">
        <f>J171++J182+J193+J201</f>
        <v>0</v>
      </c>
    </row>
    <row r="204" spans="2:10" ht="15.75" thickBot="1" x14ac:dyDescent="0.3">
      <c r="B204" s="778" t="s">
        <v>577</v>
      </c>
      <c r="C204" s="779"/>
      <c r="D204" s="779"/>
      <c r="E204" s="779"/>
      <c r="F204" s="779"/>
      <c r="G204" s="779"/>
      <c r="H204" s="779"/>
      <c r="I204" s="779"/>
      <c r="J204" s="505">
        <f>J203/12</f>
        <v>0</v>
      </c>
    </row>
    <row r="205" spans="2:10" x14ac:dyDescent="0.25">
      <c r="B205" s="777" t="s">
        <v>568</v>
      </c>
      <c r="C205" s="777"/>
      <c r="D205" s="777"/>
      <c r="E205" s="777"/>
      <c r="F205" s="777"/>
      <c r="G205" s="777"/>
      <c r="H205" s="777"/>
      <c r="I205" s="777"/>
      <c r="J205" s="777"/>
    </row>
  </sheetData>
  <mergeCells count="231">
    <mergeCell ref="C186:F186"/>
    <mergeCell ref="C187:F187"/>
    <mergeCell ref="C188:F188"/>
    <mergeCell ref="C189:F189"/>
    <mergeCell ref="C190:F190"/>
    <mergeCell ref="C191:F191"/>
    <mergeCell ref="B201:I201"/>
    <mergeCell ref="B203:I203"/>
    <mergeCell ref="B205:J205"/>
    <mergeCell ref="B204:I204"/>
    <mergeCell ref="C197:F197"/>
    <mergeCell ref="C198:F198"/>
    <mergeCell ref="C199:F199"/>
    <mergeCell ref="C200:F200"/>
    <mergeCell ref="C192:F192"/>
    <mergeCell ref="B193:I193"/>
    <mergeCell ref="B195:B196"/>
    <mergeCell ref="C195:J195"/>
    <mergeCell ref="C196:F196"/>
    <mergeCell ref="C176:F176"/>
    <mergeCell ref="C177:F177"/>
    <mergeCell ref="C178:F178"/>
    <mergeCell ref="C179:F179"/>
    <mergeCell ref="B182:I182"/>
    <mergeCell ref="C180:F180"/>
    <mergeCell ref="C181:F181"/>
    <mergeCell ref="B171:I171"/>
    <mergeCell ref="B184:B185"/>
    <mergeCell ref="C184:J184"/>
    <mergeCell ref="C185:F185"/>
    <mergeCell ref="C167:F167"/>
    <mergeCell ref="C168:F168"/>
    <mergeCell ref="C169:F169"/>
    <mergeCell ref="C170:F170"/>
    <mergeCell ref="C164:J164"/>
    <mergeCell ref="B173:B174"/>
    <mergeCell ref="C173:J173"/>
    <mergeCell ref="C174:F174"/>
    <mergeCell ref="C175:F175"/>
    <mergeCell ref="C165:F165"/>
    <mergeCell ref="B164:B165"/>
    <mergeCell ref="C166:F166"/>
    <mergeCell ref="B158:I158"/>
    <mergeCell ref="C133:E133"/>
    <mergeCell ref="C135:E135"/>
    <mergeCell ref="C140:E140"/>
    <mergeCell ref="B154:I154"/>
    <mergeCell ref="C142:E142"/>
    <mergeCell ref="C152:E152"/>
    <mergeCell ref="C153:E153"/>
    <mergeCell ref="C148:E148"/>
    <mergeCell ref="C150:E150"/>
    <mergeCell ref="C151:E151"/>
    <mergeCell ref="C134:E134"/>
    <mergeCell ref="C147:E147"/>
    <mergeCell ref="C146:E146"/>
    <mergeCell ref="C137:E137"/>
    <mergeCell ref="C136:E136"/>
    <mergeCell ref="C145:E145"/>
    <mergeCell ref="C139:E139"/>
    <mergeCell ref="C149:E149"/>
    <mergeCell ref="B157:I157"/>
    <mergeCell ref="C141:E141"/>
    <mergeCell ref="C138:E138"/>
    <mergeCell ref="B97:E97"/>
    <mergeCell ref="B67:J67"/>
    <mergeCell ref="B98:J98"/>
    <mergeCell ref="B96:E96"/>
    <mergeCell ref="C68:E68"/>
    <mergeCell ref="C72:E72"/>
    <mergeCell ref="B163:J163"/>
    <mergeCell ref="C109:E109"/>
    <mergeCell ref="B160:J160"/>
    <mergeCell ref="B114:J114"/>
    <mergeCell ref="I118:J118"/>
    <mergeCell ref="I119:J119"/>
    <mergeCell ref="B128:I128"/>
    <mergeCell ref="B127:J127"/>
    <mergeCell ref="B125:E125"/>
    <mergeCell ref="F125:H125"/>
    <mergeCell ref="I125:J125"/>
    <mergeCell ref="B126:E126"/>
    <mergeCell ref="F126:H126"/>
    <mergeCell ref="I126:J126"/>
    <mergeCell ref="B123:E123"/>
    <mergeCell ref="F123:H123"/>
    <mergeCell ref="I123:J123"/>
    <mergeCell ref="B124:E124"/>
    <mergeCell ref="C52:E52"/>
    <mergeCell ref="C53:E53"/>
    <mergeCell ref="C59:E59"/>
    <mergeCell ref="C54:E54"/>
    <mergeCell ref="C55:E55"/>
    <mergeCell ref="C79:E79"/>
    <mergeCell ref="C76:E76"/>
    <mergeCell ref="C74:E74"/>
    <mergeCell ref="B81:I81"/>
    <mergeCell ref="C71:E71"/>
    <mergeCell ref="B65:I65"/>
    <mergeCell ref="B66:J66"/>
    <mergeCell ref="C64:E64"/>
    <mergeCell ref="C61:E61"/>
    <mergeCell ref="C62:E62"/>
    <mergeCell ref="C63:E63"/>
    <mergeCell ref="C31:E31"/>
    <mergeCell ref="C35:E35"/>
    <mergeCell ref="C12:E12"/>
    <mergeCell ref="C23:E23"/>
    <mergeCell ref="C25:E25"/>
    <mergeCell ref="C8:E8"/>
    <mergeCell ref="C9:E9"/>
    <mergeCell ref="C50:E50"/>
    <mergeCell ref="C51:E51"/>
    <mergeCell ref="C20:E20"/>
    <mergeCell ref="C21:E21"/>
    <mergeCell ref="C22:E22"/>
    <mergeCell ref="C16:E16"/>
    <mergeCell ref="C13:E13"/>
    <mergeCell ref="C14:E14"/>
    <mergeCell ref="C15:E15"/>
    <mergeCell ref="C26:E26"/>
    <mergeCell ref="B4:J4"/>
    <mergeCell ref="C5:E5"/>
    <mergeCell ref="B84:I84"/>
    <mergeCell ref="B85:J85"/>
    <mergeCell ref="I89:J89"/>
    <mergeCell ref="I90:J90"/>
    <mergeCell ref="F87:H87"/>
    <mergeCell ref="B88:E88"/>
    <mergeCell ref="C80:E80"/>
    <mergeCell ref="C6:E6"/>
    <mergeCell ref="C11:E11"/>
    <mergeCell ref="C70:E70"/>
    <mergeCell ref="C69:E69"/>
    <mergeCell ref="C27:E27"/>
    <mergeCell ref="C7:E7"/>
    <mergeCell ref="C56:E56"/>
    <mergeCell ref="C57:E57"/>
    <mergeCell ref="C58:E58"/>
    <mergeCell ref="C29:E29"/>
    <mergeCell ref="C34:E34"/>
    <mergeCell ref="C32:E32"/>
    <mergeCell ref="C33:E33"/>
    <mergeCell ref="F89:H89"/>
    <mergeCell ref="F90:H90"/>
    <mergeCell ref="F88:H88"/>
    <mergeCell ref="B86:J86"/>
    <mergeCell ref="B87:E87"/>
    <mergeCell ref="F94:H94"/>
    <mergeCell ref="I94:J94"/>
    <mergeCell ref="B95:E95"/>
    <mergeCell ref="F95:H95"/>
    <mergeCell ref="B93:E93"/>
    <mergeCell ref="B92:J92"/>
    <mergeCell ref="I87:J87"/>
    <mergeCell ref="B94:E94"/>
    <mergeCell ref="B91:J91"/>
    <mergeCell ref="B1:J1"/>
    <mergeCell ref="B2:J2"/>
    <mergeCell ref="C47:E47"/>
    <mergeCell ref="C60:E60"/>
    <mergeCell ref="C45:E45"/>
    <mergeCell ref="C38:E38"/>
    <mergeCell ref="C41:E41"/>
    <mergeCell ref="C42:E42"/>
    <mergeCell ref="C43:E43"/>
    <mergeCell ref="C48:E48"/>
    <mergeCell ref="C49:E49"/>
    <mergeCell ref="C18:E18"/>
    <mergeCell ref="C17:E17"/>
    <mergeCell ref="C36:E36"/>
    <mergeCell ref="C24:E24"/>
    <mergeCell ref="C10:E10"/>
    <mergeCell ref="C40:E40"/>
    <mergeCell ref="C30:E30"/>
    <mergeCell ref="C28:E28"/>
    <mergeCell ref="C37:E37"/>
    <mergeCell ref="C39:E39"/>
    <mergeCell ref="C44:E44"/>
    <mergeCell ref="C46:E46"/>
    <mergeCell ref="C19:E19"/>
    <mergeCell ref="I97:J97"/>
    <mergeCell ref="C111:E111"/>
    <mergeCell ref="C112:E112"/>
    <mergeCell ref="B102:J102"/>
    <mergeCell ref="C103:E103"/>
    <mergeCell ref="C73:E73"/>
    <mergeCell ref="C78:E78"/>
    <mergeCell ref="B83:J83"/>
    <mergeCell ref="B82:I82"/>
    <mergeCell ref="C75:E75"/>
    <mergeCell ref="F97:H97"/>
    <mergeCell ref="F93:H93"/>
    <mergeCell ref="I93:J93"/>
    <mergeCell ref="F96:H96"/>
    <mergeCell ref="I88:J88"/>
    <mergeCell ref="B90:E90"/>
    <mergeCell ref="I96:J96"/>
    <mergeCell ref="C77:E77"/>
    <mergeCell ref="B99:I99"/>
    <mergeCell ref="C110:E110"/>
    <mergeCell ref="C105:E105"/>
    <mergeCell ref="C106:E106"/>
    <mergeCell ref="I95:J95"/>
    <mergeCell ref="B89:E89"/>
    <mergeCell ref="F122:H122"/>
    <mergeCell ref="I122:J122"/>
    <mergeCell ref="B122:E122"/>
    <mergeCell ref="F124:H124"/>
    <mergeCell ref="B155:I155"/>
    <mergeCell ref="B156:I156"/>
    <mergeCell ref="B131:J131"/>
    <mergeCell ref="C132:E132"/>
    <mergeCell ref="I124:J124"/>
    <mergeCell ref="C107:E107"/>
    <mergeCell ref="C108:E108"/>
    <mergeCell ref="C104:E104"/>
    <mergeCell ref="B121:J121"/>
    <mergeCell ref="I116:J116"/>
    <mergeCell ref="B117:E117"/>
    <mergeCell ref="I117:J117"/>
    <mergeCell ref="B119:E119"/>
    <mergeCell ref="F117:H117"/>
    <mergeCell ref="B115:J115"/>
    <mergeCell ref="B116:E116"/>
    <mergeCell ref="F116:H116"/>
    <mergeCell ref="B118:E118"/>
    <mergeCell ref="F118:H118"/>
    <mergeCell ref="F119:H119"/>
    <mergeCell ref="B120:J120"/>
    <mergeCell ref="B113:I113"/>
  </mergeCells>
  <pageMargins left="0.25" right="0.25" top="0.75" bottom="0.75" header="0.3" footer="0.3"/>
  <pageSetup paperSize="9" scale="85" orientation="portrait" r:id="rId1"/>
  <rowBreaks count="1" manualBreakCount="1">
    <brk id="49" max="16383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15"/>
  <sheetViews>
    <sheetView topLeftCell="A293" workbookViewId="0">
      <selection activeCell="A293" sqref="A1:XFD1048576"/>
    </sheetView>
  </sheetViews>
  <sheetFormatPr defaultRowHeight="15" x14ac:dyDescent="0.25"/>
  <cols>
    <col min="1" max="1" width="5.7109375" style="364" customWidth="1"/>
    <col min="2" max="3" width="9.140625" style="364"/>
    <col min="4" max="4" width="28.5703125" style="364" customWidth="1"/>
    <col min="5" max="5" width="13.85546875" style="364" customWidth="1"/>
    <col min="6" max="6" width="9.140625" style="364"/>
    <col min="7" max="7" width="5.7109375" style="364" customWidth="1"/>
    <col min="8" max="8" width="11.42578125" style="364" customWidth="1"/>
    <col min="9" max="9" width="13.42578125" style="364" customWidth="1"/>
    <col min="10" max="16384" width="9.140625" style="364"/>
  </cols>
  <sheetData>
    <row r="1" spans="1:9" ht="16.5" thickBot="1" x14ac:dyDescent="0.3">
      <c r="A1" s="812" t="s">
        <v>588</v>
      </c>
      <c r="B1" s="812"/>
      <c r="C1" s="812"/>
      <c r="D1" s="812"/>
      <c r="E1" s="812"/>
      <c r="F1" s="812"/>
      <c r="G1" s="812"/>
      <c r="H1" s="812"/>
      <c r="I1" s="812"/>
    </row>
    <row r="2" spans="1:9" ht="15.75" x14ac:dyDescent="0.25">
      <c r="A2" s="802" t="s">
        <v>485</v>
      </c>
      <c r="B2" s="803"/>
      <c r="C2" s="803"/>
      <c r="D2" s="803"/>
      <c r="E2" s="803"/>
      <c r="F2" s="803"/>
      <c r="G2" s="803"/>
      <c r="H2" s="803"/>
      <c r="I2" s="804"/>
    </row>
    <row r="3" spans="1:9" x14ac:dyDescent="0.25">
      <c r="A3" s="805" t="s">
        <v>339</v>
      </c>
      <c r="B3" s="806"/>
      <c r="C3" s="806"/>
      <c r="D3" s="806"/>
      <c r="E3" s="806"/>
      <c r="F3" s="806"/>
      <c r="G3" s="806"/>
      <c r="H3" s="806"/>
      <c r="I3" s="807"/>
    </row>
    <row r="4" spans="1:9" x14ac:dyDescent="0.25">
      <c r="A4" s="460" t="s">
        <v>48</v>
      </c>
      <c r="B4" s="696" t="s">
        <v>49</v>
      </c>
      <c r="C4" s="696"/>
      <c r="D4" s="696"/>
      <c r="E4" s="458" t="s">
        <v>96</v>
      </c>
      <c r="F4" s="458" t="s">
        <v>51</v>
      </c>
      <c r="G4" s="458" t="s">
        <v>52</v>
      </c>
      <c r="H4" s="458" t="s">
        <v>53</v>
      </c>
      <c r="I4" s="461" t="s">
        <v>54</v>
      </c>
    </row>
    <row r="5" spans="1:9" x14ac:dyDescent="0.25">
      <c r="A5" s="323">
        <v>1</v>
      </c>
      <c r="B5" s="717" t="s">
        <v>433</v>
      </c>
      <c r="C5" s="717"/>
      <c r="D5" s="717"/>
      <c r="E5" s="455" t="s">
        <v>240</v>
      </c>
      <c r="F5" s="384" t="s">
        <v>55</v>
      </c>
      <c r="G5" s="325">
        <v>10</v>
      </c>
      <c r="H5" s="433">
        <v>0</v>
      </c>
      <c r="I5" s="326">
        <f>G5*H5</f>
        <v>0</v>
      </c>
    </row>
    <row r="6" spans="1:9" ht="36.75" x14ac:dyDescent="0.25">
      <c r="A6" s="323">
        <v>2</v>
      </c>
      <c r="B6" s="731" t="s">
        <v>114</v>
      </c>
      <c r="C6" s="731"/>
      <c r="D6" s="731"/>
      <c r="E6" s="134" t="s">
        <v>381</v>
      </c>
      <c r="F6" s="383" t="s">
        <v>147</v>
      </c>
      <c r="G6" s="325">
        <v>2</v>
      </c>
      <c r="H6" s="433">
        <v>0</v>
      </c>
      <c r="I6" s="326">
        <f>G6*H6</f>
        <v>0</v>
      </c>
    </row>
    <row r="7" spans="1:9" x14ac:dyDescent="0.25">
      <c r="A7" s="323">
        <v>3</v>
      </c>
      <c r="B7" s="717" t="s">
        <v>434</v>
      </c>
      <c r="C7" s="717"/>
      <c r="D7" s="717"/>
      <c r="E7" s="455" t="s">
        <v>243</v>
      </c>
      <c r="F7" s="384" t="s">
        <v>147</v>
      </c>
      <c r="G7" s="325">
        <v>1</v>
      </c>
      <c r="H7" s="433">
        <v>0</v>
      </c>
      <c r="I7" s="326">
        <f t="shared" ref="I7" si="0">G7*H7</f>
        <v>0</v>
      </c>
    </row>
    <row r="8" spans="1:9" x14ac:dyDescent="0.25">
      <c r="A8" s="323">
        <v>4</v>
      </c>
      <c r="B8" s="717" t="s">
        <v>383</v>
      </c>
      <c r="C8" s="717"/>
      <c r="D8" s="717"/>
      <c r="E8" s="455" t="s">
        <v>384</v>
      </c>
      <c r="F8" s="383" t="s">
        <v>147</v>
      </c>
      <c r="G8" s="325">
        <v>2</v>
      </c>
      <c r="H8" s="433">
        <v>0</v>
      </c>
      <c r="I8" s="326">
        <f>G8*H8</f>
        <v>0</v>
      </c>
    </row>
    <row r="9" spans="1:9" x14ac:dyDescent="0.25">
      <c r="A9" s="323">
        <v>5</v>
      </c>
      <c r="B9" s="717" t="s">
        <v>151</v>
      </c>
      <c r="C9" s="717"/>
      <c r="D9" s="717"/>
      <c r="E9" s="455" t="s">
        <v>244</v>
      </c>
      <c r="F9" s="324" t="s">
        <v>150</v>
      </c>
      <c r="G9" s="325">
        <v>1</v>
      </c>
      <c r="H9" s="433">
        <v>0</v>
      </c>
      <c r="I9" s="326">
        <f>G9*H9</f>
        <v>0</v>
      </c>
    </row>
    <row r="10" spans="1:9" x14ac:dyDescent="0.25">
      <c r="A10" s="323">
        <v>6</v>
      </c>
      <c r="B10" s="717" t="s">
        <v>387</v>
      </c>
      <c r="C10" s="717"/>
      <c r="D10" s="717"/>
      <c r="E10" s="325" t="s">
        <v>246</v>
      </c>
      <c r="F10" s="383" t="s">
        <v>150</v>
      </c>
      <c r="G10" s="325">
        <v>3</v>
      </c>
      <c r="H10" s="433">
        <v>0</v>
      </c>
      <c r="I10" s="326">
        <f>G10*H10</f>
        <v>0</v>
      </c>
    </row>
    <row r="11" spans="1:9" x14ac:dyDescent="0.25">
      <c r="A11" s="323">
        <v>7</v>
      </c>
      <c r="B11" s="717" t="s">
        <v>152</v>
      </c>
      <c r="C11" s="717"/>
      <c r="D11" s="717"/>
      <c r="E11" s="455" t="s">
        <v>247</v>
      </c>
      <c r="F11" s="383" t="s">
        <v>55</v>
      </c>
      <c r="G11" s="325">
        <v>4</v>
      </c>
      <c r="H11" s="433">
        <v>0</v>
      </c>
      <c r="I11" s="326">
        <f>G11*H11</f>
        <v>0</v>
      </c>
    </row>
    <row r="12" spans="1:9" x14ac:dyDescent="0.25">
      <c r="A12" s="323">
        <v>8</v>
      </c>
      <c r="B12" s="717" t="s">
        <v>236</v>
      </c>
      <c r="C12" s="717"/>
      <c r="D12" s="717"/>
      <c r="E12" s="455" t="s">
        <v>250</v>
      </c>
      <c r="F12" s="384" t="s">
        <v>55</v>
      </c>
      <c r="G12" s="424">
        <v>1</v>
      </c>
      <c r="H12" s="433">
        <v>0</v>
      </c>
      <c r="I12" s="326">
        <f>G12*H12</f>
        <v>0</v>
      </c>
    </row>
    <row r="13" spans="1:9" x14ac:dyDescent="0.25">
      <c r="A13" s="323">
        <v>9</v>
      </c>
      <c r="B13" s="717" t="s">
        <v>435</v>
      </c>
      <c r="C13" s="717"/>
      <c r="D13" s="717"/>
      <c r="E13" s="455" t="s">
        <v>251</v>
      </c>
      <c r="F13" s="383" t="s">
        <v>55</v>
      </c>
      <c r="G13" s="325">
        <v>1</v>
      </c>
      <c r="H13" s="433">
        <v>0</v>
      </c>
      <c r="I13" s="326">
        <f t="shared" ref="I13" si="1">G13*H13</f>
        <v>0</v>
      </c>
    </row>
    <row r="14" spans="1:9" x14ac:dyDescent="0.25">
      <c r="A14" s="323">
        <v>10</v>
      </c>
      <c r="B14" s="717" t="s">
        <v>436</v>
      </c>
      <c r="C14" s="717"/>
      <c r="D14" s="717"/>
      <c r="E14" s="455" t="s">
        <v>253</v>
      </c>
      <c r="F14" s="383" t="s">
        <v>55</v>
      </c>
      <c r="G14" s="325">
        <v>10</v>
      </c>
      <c r="H14" s="433">
        <v>0</v>
      </c>
      <c r="I14" s="326">
        <f>G14*H14</f>
        <v>0</v>
      </c>
    </row>
    <row r="15" spans="1:9" x14ac:dyDescent="0.25">
      <c r="A15" s="323">
        <v>11</v>
      </c>
      <c r="B15" s="717" t="s">
        <v>437</v>
      </c>
      <c r="C15" s="717"/>
      <c r="D15" s="717"/>
      <c r="E15" s="455" t="s">
        <v>253</v>
      </c>
      <c r="F15" s="383" t="s">
        <v>55</v>
      </c>
      <c r="G15" s="325">
        <v>3</v>
      </c>
      <c r="H15" s="433">
        <v>0</v>
      </c>
      <c r="I15" s="326">
        <f t="shared" ref="I15:I29" si="2">G15*H15</f>
        <v>0</v>
      </c>
    </row>
    <row r="16" spans="1:9" x14ac:dyDescent="0.25">
      <c r="A16" s="323">
        <v>12</v>
      </c>
      <c r="B16" s="717" t="s">
        <v>438</v>
      </c>
      <c r="C16" s="717"/>
      <c r="D16" s="717"/>
      <c r="E16" s="455" t="s">
        <v>254</v>
      </c>
      <c r="F16" s="383" t="s">
        <v>55</v>
      </c>
      <c r="G16" s="325">
        <v>3</v>
      </c>
      <c r="H16" s="433">
        <v>0</v>
      </c>
      <c r="I16" s="326">
        <f t="shared" si="2"/>
        <v>0</v>
      </c>
    </row>
    <row r="17" spans="1:9" x14ac:dyDescent="0.25">
      <c r="A17" s="323">
        <v>13</v>
      </c>
      <c r="B17" s="676" t="s">
        <v>439</v>
      </c>
      <c r="C17" s="676"/>
      <c r="D17" s="676"/>
      <c r="E17" s="455" t="s">
        <v>440</v>
      </c>
      <c r="F17" s="383" t="s">
        <v>147</v>
      </c>
      <c r="G17" s="325">
        <v>1</v>
      </c>
      <c r="H17" s="433">
        <v>0</v>
      </c>
      <c r="I17" s="326">
        <f t="shared" si="2"/>
        <v>0</v>
      </c>
    </row>
    <row r="18" spans="1:9" x14ac:dyDescent="0.25">
      <c r="A18" s="323">
        <v>14</v>
      </c>
      <c r="B18" s="717" t="s">
        <v>441</v>
      </c>
      <c r="C18" s="717"/>
      <c r="D18" s="717"/>
      <c r="E18" s="455" t="s">
        <v>247</v>
      </c>
      <c r="F18" s="383" t="s">
        <v>55</v>
      </c>
      <c r="G18" s="325">
        <v>2</v>
      </c>
      <c r="H18" s="433">
        <v>0</v>
      </c>
      <c r="I18" s="326">
        <f t="shared" si="2"/>
        <v>0</v>
      </c>
    </row>
    <row r="19" spans="1:9" ht="27" customHeight="1" x14ac:dyDescent="0.25">
      <c r="A19" s="323">
        <v>15</v>
      </c>
      <c r="B19" s="708" t="s">
        <v>442</v>
      </c>
      <c r="C19" s="708"/>
      <c r="D19" s="708"/>
      <c r="E19" s="455" t="s">
        <v>259</v>
      </c>
      <c r="F19" s="383" t="s">
        <v>135</v>
      </c>
      <c r="G19" s="325">
        <v>2</v>
      </c>
      <c r="H19" s="433">
        <v>0</v>
      </c>
      <c r="I19" s="326">
        <f t="shared" si="2"/>
        <v>0</v>
      </c>
    </row>
    <row r="20" spans="1:9" ht="26.25" customHeight="1" x14ac:dyDescent="0.25">
      <c r="A20" s="323">
        <v>16</v>
      </c>
      <c r="B20" s="708" t="s">
        <v>276</v>
      </c>
      <c r="C20" s="708"/>
      <c r="D20" s="708"/>
      <c r="E20" s="455" t="s">
        <v>260</v>
      </c>
      <c r="F20" s="383" t="s">
        <v>55</v>
      </c>
      <c r="G20" s="325">
        <v>5</v>
      </c>
      <c r="H20" s="433">
        <v>0</v>
      </c>
      <c r="I20" s="326">
        <f t="shared" si="2"/>
        <v>0</v>
      </c>
    </row>
    <row r="21" spans="1:9" ht="27" customHeight="1" x14ac:dyDescent="0.25">
      <c r="A21" s="323">
        <v>17</v>
      </c>
      <c r="B21" s="708" t="s">
        <v>476</v>
      </c>
      <c r="C21" s="708"/>
      <c r="D21" s="708"/>
      <c r="E21" s="324" t="s">
        <v>443</v>
      </c>
      <c r="F21" s="383" t="s">
        <v>150</v>
      </c>
      <c r="G21" s="325">
        <v>2</v>
      </c>
      <c r="H21" s="433">
        <v>0</v>
      </c>
      <c r="I21" s="326">
        <f t="shared" si="2"/>
        <v>0</v>
      </c>
    </row>
    <row r="22" spans="1:9" x14ac:dyDescent="0.25">
      <c r="A22" s="323">
        <v>18</v>
      </c>
      <c r="B22" s="717" t="s">
        <v>444</v>
      </c>
      <c r="C22" s="717"/>
      <c r="D22" s="717"/>
      <c r="E22" s="455" t="s">
        <v>445</v>
      </c>
      <c r="F22" s="383" t="s">
        <v>55</v>
      </c>
      <c r="G22" s="386">
        <v>1</v>
      </c>
      <c r="H22" s="433">
        <v>0</v>
      </c>
      <c r="I22" s="315">
        <f t="shared" si="2"/>
        <v>0</v>
      </c>
    </row>
    <row r="23" spans="1:9" x14ac:dyDescent="0.25">
      <c r="A23" s="323">
        <v>19</v>
      </c>
      <c r="B23" s="717" t="s">
        <v>166</v>
      </c>
      <c r="C23" s="717"/>
      <c r="D23" s="717"/>
      <c r="E23" s="384" t="s">
        <v>261</v>
      </c>
      <c r="F23" s="455" t="s">
        <v>55</v>
      </c>
      <c r="G23" s="424">
        <v>2</v>
      </c>
      <c r="H23" s="433">
        <v>0</v>
      </c>
      <c r="I23" s="315">
        <f t="shared" si="2"/>
        <v>0</v>
      </c>
    </row>
    <row r="24" spans="1:9" x14ac:dyDescent="0.25">
      <c r="A24" s="323">
        <v>20</v>
      </c>
      <c r="B24" s="717" t="s">
        <v>446</v>
      </c>
      <c r="C24" s="717"/>
      <c r="D24" s="717"/>
      <c r="E24" s="455" t="s">
        <v>247</v>
      </c>
      <c r="F24" s="383" t="s">
        <v>55</v>
      </c>
      <c r="G24" s="325">
        <v>4</v>
      </c>
      <c r="H24" s="433">
        <v>0</v>
      </c>
      <c r="I24" s="326">
        <f>G24*H24</f>
        <v>0</v>
      </c>
    </row>
    <row r="25" spans="1:9" x14ac:dyDescent="0.25">
      <c r="A25" s="323">
        <v>21</v>
      </c>
      <c r="B25" s="712" t="s">
        <v>480</v>
      </c>
      <c r="C25" s="712"/>
      <c r="D25" s="712"/>
      <c r="E25" s="455" t="s">
        <v>263</v>
      </c>
      <c r="F25" s="383" t="s">
        <v>55</v>
      </c>
      <c r="G25" s="386">
        <v>2</v>
      </c>
      <c r="H25" s="433">
        <v>0</v>
      </c>
      <c r="I25" s="326">
        <f t="shared" si="2"/>
        <v>0</v>
      </c>
    </row>
    <row r="26" spans="1:9" x14ac:dyDescent="0.25">
      <c r="A26" s="323">
        <v>22</v>
      </c>
      <c r="B26" s="712" t="s">
        <v>477</v>
      </c>
      <c r="C26" s="712"/>
      <c r="D26" s="712"/>
      <c r="E26" s="384" t="s">
        <v>263</v>
      </c>
      <c r="F26" s="455" t="s">
        <v>55</v>
      </c>
      <c r="G26" s="332">
        <v>1</v>
      </c>
      <c r="H26" s="433">
        <v>0</v>
      </c>
      <c r="I26" s="326">
        <f t="shared" si="2"/>
        <v>0</v>
      </c>
    </row>
    <row r="27" spans="1:9" x14ac:dyDescent="0.25">
      <c r="A27" s="323">
        <v>23</v>
      </c>
      <c r="B27" s="712" t="s">
        <v>447</v>
      </c>
      <c r="C27" s="712"/>
      <c r="D27" s="712"/>
      <c r="E27" s="455" t="s">
        <v>263</v>
      </c>
      <c r="F27" s="383" t="s">
        <v>55</v>
      </c>
      <c r="G27" s="386">
        <v>2</v>
      </c>
      <c r="H27" s="433">
        <v>0</v>
      </c>
      <c r="I27" s="326">
        <f t="shared" si="2"/>
        <v>0</v>
      </c>
    </row>
    <row r="28" spans="1:9" x14ac:dyDescent="0.25">
      <c r="A28" s="323">
        <v>24</v>
      </c>
      <c r="B28" s="717" t="s">
        <v>448</v>
      </c>
      <c r="C28" s="717"/>
      <c r="D28" s="717"/>
      <c r="E28" s="325" t="s">
        <v>239</v>
      </c>
      <c r="F28" s="324" t="s">
        <v>55</v>
      </c>
      <c r="G28" s="386">
        <v>1</v>
      </c>
      <c r="H28" s="433">
        <v>0</v>
      </c>
      <c r="I28" s="326">
        <f t="shared" si="2"/>
        <v>0</v>
      </c>
    </row>
    <row r="29" spans="1:9" x14ac:dyDescent="0.25">
      <c r="A29" s="323">
        <v>25</v>
      </c>
      <c r="B29" s="717" t="s">
        <v>449</v>
      </c>
      <c r="C29" s="717"/>
      <c r="D29" s="717"/>
      <c r="E29" s="455" t="s">
        <v>450</v>
      </c>
      <c r="F29" s="455" t="s">
        <v>55</v>
      </c>
      <c r="G29" s="325">
        <v>8</v>
      </c>
      <c r="H29" s="433">
        <v>0</v>
      </c>
      <c r="I29" s="326">
        <f t="shared" si="2"/>
        <v>0</v>
      </c>
    </row>
    <row r="30" spans="1:9" x14ac:dyDescent="0.25">
      <c r="A30" s="695" t="s">
        <v>340</v>
      </c>
      <c r="B30" s="696"/>
      <c r="C30" s="696"/>
      <c r="D30" s="696"/>
      <c r="E30" s="696"/>
      <c r="F30" s="696"/>
      <c r="G30" s="696"/>
      <c r="H30" s="696"/>
      <c r="I30" s="327">
        <f>SUM(I5:I29)</f>
        <v>0</v>
      </c>
    </row>
    <row r="31" spans="1:9" x14ac:dyDescent="0.25">
      <c r="A31" s="686"/>
      <c r="B31" s="687"/>
      <c r="C31" s="687"/>
      <c r="D31" s="687"/>
      <c r="E31" s="687"/>
      <c r="F31" s="687"/>
      <c r="G31" s="687"/>
      <c r="H31" s="687"/>
      <c r="I31" s="786"/>
    </row>
    <row r="32" spans="1:9" x14ac:dyDescent="0.25">
      <c r="A32" s="805" t="s">
        <v>345</v>
      </c>
      <c r="B32" s="806"/>
      <c r="C32" s="806"/>
      <c r="D32" s="806"/>
      <c r="E32" s="806"/>
      <c r="F32" s="806"/>
      <c r="G32" s="806"/>
      <c r="H32" s="806"/>
      <c r="I32" s="807"/>
    </row>
    <row r="33" spans="1:9" x14ac:dyDescent="0.25">
      <c r="A33" s="460" t="s">
        <v>48</v>
      </c>
      <c r="B33" s="696" t="s">
        <v>49</v>
      </c>
      <c r="C33" s="696"/>
      <c r="D33" s="696"/>
      <c r="E33" s="458" t="s">
        <v>96</v>
      </c>
      <c r="F33" s="458" t="s">
        <v>51</v>
      </c>
      <c r="G33" s="458" t="s">
        <v>52</v>
      </c>
      <c r="H33" s="458" t="s">
        <v>53</v>
      </c>
      <c r="I33" s="461" t="s">
        <v>54</v>
      </c>
    </row>
    <row r="34" spans="1:9" x14ac:dyDescent="0.25">
      <c r="A34" s="323">
        <v>1</v>
      </c>
      <c r="B34" s="708" t="s">
        <v>145</v>
      </c>
      <c r="C34" s="708"/>
      <c r="D34" s="708"/>
      <c r="E34" s="455" t="s">
        <v>238</v>
      </c>
      <c r="F34" s="383" t="s">
        <v>109</v>
      </c>
      <c r="G34" s="325">
        <v>1</v>
      </c>
      <c r="H34" s="433">
        <v>0</v>
      </c>
      <c r="I34" s="315">
        <f t="shared" ref="I34:I63" si="3">G34*H34</f>
        <v>0</v>
      </c>
    </row>
    <row r="35" spans="1:9" x14ac:dyDescent="0.25">
      <c r="A35" s="323">
        <v>2</v>
      </c>
      <c r="B35" s="717" t="s">
        <v>391</v>
      </c>
      <c r="C35" s="717"/>
      <c r="D35" s="717"/>
      <c r="E35" s="455" t="s">
        <v>239</v>
      </c>
      <c r="F35" s="384" t="s">
        <v>147</v>
      </c>
      <c r="G35" s="325">
        <v>3</v>
      </c>
      <c r="H35" s="433">
        <v>0</v>
      </c>
      <c r="I35" s="326">
        <f t="shared" si="3"/>
        <v>0</v>
      </c>
    </row>
    <row r="36" spans="1:9" x14ac:dyDescent="0.25">
      <c r="A36" s="323">
        <v>3</v>
      </c>
      <c r="B36" s="717" t="s">
        <v>305</v>
      </c>
      <c r="C36" s="717"/>
      <c r="D36" s="717"/>
      <c r="E36" s="455" t="s">
        <v>239</v>
      </c>
      <c r="F36" s="384" t="s">
        <v>109</v>
      </c>
      <c r="G36" s="316">
        <v>2</v>
      </c>
      <c r="H36" s="433">
        <v>0</v>
      </c>
      <c r="I36" s="326">
        <f t="shared" si="3"/>
        <v>0</v>
      </c>
    </row>
    <row r="37" spans="1:9" x14ac:dyDescent="0.25">
      <c r="A37" s="323">
        <v>4</v>
      </c>
      <c r="B37" s="731" t="s">
        <v>451</v>
      </c>
      <c r="C37" s="731"/>
      <c r="D37" s="731"/>
      <c r="E37" s="324" t="s">
        <v>452</v>
      </c>
      <c r="F37" s="324" t="s">
        <v>55</v>
      </c>
      <c r="G37" s="325">
        <v>1</v>
      </c>
      <c r="H37" s="433">
        <v>0</v>
      </c>
      <c r="I37" s="315">
        <f t="shared" si="3"/>
        <v>0</v>
      </c>
    </row>
    <row r="38" spans="1:9" x14ac:dyDescent="0.25">
      <c r="A38" s="323">
        <v>5</v>
      </c>
      <c r="B38" s="717" t="s">
        <v>471</v>
      </c>
      <c r="C38" s="717"/>
      <c r="D38" s="717"/>
      <c r="E38" s="384" t="s">
        <v>241</v>
      </c>
      <c r="F38" s="384" t="s">
        <v>55</v>
      </c>
      <c r="G38" s="316">
        <v>4</v>
      </c>
      <c r="H38" s="433">
        <v>0</v>
      </c>
      <c r="I38" s="434">
        <f t="shared" si="3"/>
        <v>0</v>
      </c>
    </row>
    <row r="39" spans="1:9" x14ac:dyDescent="0.25">
      <c r="A39" s="323">
        <v>6</v>
      </c>
      <c r="B39" s="717" t="s">
        <v>453</v>
      </c>
      <c r="C39" s="717"/>
      <c r="D39" s="717"/>
      <c r="E39" s="455" t="s">
        <v>454</v>
      </c>
      <c r="F39" s="324" t="s">
        <v>55</v>
      </c>
      <c r="G39" s="325">
        <v>1</v>
      </c>
      <c r="H39" s="433">
        <v>0</v>
      </c>
      <c r="I39" s="315">
        <f t="shared" si="3"/>
        <v>0</v>
      </c>
    </row>
    <row r="40" spans="1:9" x14ac:dyDescent="0.25">
      <c r="A40" s="323">
        <v>7</v>
      </c>
      <c r="B40" s="717" t="s">
        <v>455</v>
      </c>
      <c r="C40" s="717"/>
      <c r="D40" s="717"/>
      <c r="E40" s="455" t="s">
        <v>454</v>
      </c>
      <c r="F40" s="324" t="s">
        <v>55</v>
      </c>
      <c r="G40" s="325">
        <v>1</v>
      </c>
      <c r="H40" s="433">
        <v>0</v>
      </c>
      <c r="I40" s="315">
        <f t="shared" si="3"/>
        <v>0</v>
      </c>
    </row>
    <row r="41" spans="1:9" x14ac:dyDescent="0.25">
      <c r="A41" s="323">
        <v>8</v>
      </c>
      <c r="B41" s="708" t="s">
        <v>149</v>
      </c>
      <c r="C41" s="708"/>
      <c r="D41" s="708"/>
      <c r="E41" s="455" t="s">
        <v>243</v>
      </c>
      <c r="F41" s="324" t="s">
        <v>109</v>
      </c>
      <c r="G41" s="325">
        <v>1</v>
      </c>
      <c r="H41" s="433">
        <v>0</v>
      </c>
      <c r="I41" s="315">
        <f t="shared" si="3"/>
        <v>0</v>
      </c>
    </row>
    <row r="42" spans="1:9" ht="24.75" customHeight="1" x14ac:dyDescent="0.25">
      <c r="A42" s="323">
        <v>9</v>
      </c>
      <c r="B42" s="708" t="s">
        <v>271</v>
      </c>
      <c r="C42" s="708"/>
      <c r="D42" s="708"/>
      <c r="E42" s="425" t="s">
        <v>285</v>
      </c>
      <c r="F42" s="384" t="s">
        <v>55</v>
      </c>
      <c r="G42" s="430">
        <v>2</v>
      </c>
      <c r="H42" s="433">
        <v>0</v>
      </c>
      <c r="I42" s="434">
        <f t="shared" si="3"/>
        <v>0</v>
      </c>
    </row>
    <row r="43" spans="1:9" x14ac:dyDescent="0.25">
      <c r="A43" s="323">
        <v>10</v>
      </c>
      <c r="B43" s="717" t="s">
        <v>456</v>
      </c>
      <c r="C43" s="717"/>
      <c r="D43" s="717"/>
      <c r="E43" s="332" t="s">
        <v>285</v>
      </c>
      <c r="F43" s="324" t="s">
        <v>55</v>
      </c>
      <c r="G43" s="317">
        <v>2</v>
      </c>
      <c r="H43" s="433">
        <v>0</v>
      </c>
      <c r="I43" s="315">
        <f t="shared" si="3"/>
        <v>0</v>
      </c>
    </row>
    <row r="44" spans="1:9" x14ac:dyDescent="0.25">
      <c r="A44" s="323">
        <v>11</v>
      </c>
      <c r="B44" s="717" t="s">
        <v>392</v>
      </c>
      <c r="C44" s="717"/>
      <c r="D44" s="717"/>
      <c r="E44" s="332" t="s">
        <v>285</v>
      </c>
      <c r="F44" s="324" t="s">
        <v>55</v>
      </c>
      <c r="G44" s="317">
        <v>2</v>
      </c>
      <c r="H44" s="433">
        <v>0</v>
      </c>
      <c r="I44" s="315">
        <f t="shared" si="3"/>
        <v>0</v>
      </c>
    </row>
    <row r="45" spans="1:9" x14ac:dyDescent="0.25">
      <c r="A45" s="323">
        <v>12</v>
      </c>
      <c r="B45" s="717" t="s">
        <v>457</v>
      </c>
      <c r="C45" s="717"/>
      <c r="D45" s="717"/>
      <c r="E45" s="332" t="s">
        <v>458</v>
      </c>
      <c r="F45" s="324" t="s">
        <v>55</v>
      </c>
      <c r="G45" s="317">
        <v>2</v>
      </c>
      <c r="H45" s="433">
        <v>0</v>
      </c>
      <c r="I45" s="315">
        <f t="shared" si="3"/>
        <v>0</v>
      </c>
    </row>
    <row r="46" spans="1:9" ht="27.75" customHeight="1" x14ac:dyDescent="0.25">
      <c r="A46" s="323">
        <v>13</v>
      </c>
      <c r="B46" s="708" t="s">
        <v>315</v>
      </c>
      <c r="C46" s="708"/>
      <c r="D46" s="708"/>
      <c r="E46" s="425" t="s">
        <v>285</v>
      </c>
      <c r="F46" s="383" t="s">
        <v>55</v>
      </c>
      <c r="G46" s="317">
        <v>2</v>
      </c>
      <c r="H46" s="433">
        <v>0</v>
      </c>
      <c r="I46" s="315">
        <f t="shared" si="3"/>
        <v>0</v>
      </c>
    </row>
    <row r="47" spans="1:9" x14ac:dyDescent="0.25">
      <c r="A47" s="323">
        <v>14</v>
      </c>
      <c r="B47" s="717" t="s">
        <v>301</v>
      </c>
      <c r="C47" s="717"/>
      <c r="D47" s="717"/>
      <c r="E47" s="384" t="s">
        <v>245</v>
      </c>
      <c r="F47" s="383" t="s">
        <v>55</v>
      </c>
      <c r="G47" s="325">
        <v>8</v>
      </c>
      <c r="H47" s="433">
        <v>0</v>
      </c>
      <c r="I47" s="326">
        <f t="shared" si="3"/>
        <v>0</v>
      </c>
    </row>
    <row r="48" spans="1:9" ht="16.5" customHeight="1" x14ac:dyDescent="0.25">
      <c r="A48" s="323">
        <v>15</v>
      </c>
      <c r="B48" s="708" t="s">
        <v>459</v>
      </c>
      <c r="C48" s="708"/>
      <c r="D48" s="708"/>
      <c r="E48" s="437" t="s">
        <v>460</v>
      </c>
      <c r="F48" s="383" t="s">
        <v>55</v>
      </c>
      <c r="G48" s="325">
        <v>4</v>
      </c>
      <c r="H48" s="433">
        <v>0</v>
      </c>
      <c r="I48" s="326">
        <f t="shared" si="3"/>
        <v>0</v>
      </c>
    </row>
    <row r="49" spans="1:9" x14ac:dyDescent="0.25">
      <c r="A49" s="323">
        <v>16</v>
      </c>
      <c r="B49" s="717" t="s">
        <v>275</v>
      </c>
      <c r="C49" s="717"/>
      <c r="D49" s="717"/>
      <c r="E49" s="384" t="s">
        <v>255</v>
      </c>
      <c r="F49" s="383" t="s">
        <v>160</v>
      </c>
      <c r="G49" s="325">
        <v>16</v>
      </c>
      <c r="H49" s="433">
        <v>0</v>
      </c>
      <c r="I49" s="315">
        <f t="shared" si="3"/>
        <v>0</v>
      </c>
    </row>
    <row r="50" spans="1:9" ht="27" customHeight="1" x14ac:dyDescent="0.25">
      <c r="A50" s="323">
        <v>17</v>
      </c>
      <c r="B50" s="708" t="s">
        <v>461</v>
      </c>
      <c r="C50" s="708"/>
      <c r="D50" s="708"/>
      <c r="E50" s="426" t="s">
        <v>270</v>
      </c>
      <c r="F50" s="383" t="s">
        <v>55</v>
      </c>
      <c r="G50" s="325">
        <v>2</v>
      </c>
      <c r="H50" s="433">
        <v>0</v>
      </c>
      <c r="I50" s="315">
        <f t="shared" si="3"/>
        <v>0</v>
      </c>
    </row>
    <row r="51" spans="1:9" x14ac:dyDescent="0.25">
      <c r="A51" s="323">
        <v>18</v>
      </c>
      <c r="B51" s="717" t="s">
        <v>304</v>
      </c>
      <c r="C51" s="717"/>
      <c r="D51" s="717"/>
      <c r="E51" s="384" t="s">
        <v>256</v>
      </c>
      <c r="F51" s="383" t="s">
        <v>109</v>
      </c>
      <c r="G51" s="325">
        <v>1</v>
      </c>
      <c r="H51" s="433">
        <v>0</v>
      </c>
      <c r="I51" s="315">
        <f t="shared" si="3"/>
        <v>0</v>
      </c>
    </row>
    <row r="52" spans="1:9" ht="27" customHeight="1" x14ac:dyDescent="0.25">
      <c r="A52" s="323">
        <v>19</v>
      </c>
      <c r="B52" s="708" t="s">
        <v>115</v>
      </c>
      <c r="C52" s="708"/>
      <c r="D52" s="708"/>
      <c r="E52" s="384" t="s">
        <v>260</v>
      </c>
      <c r="F52" s="383" t="s">
        <v>109</v>
      </c>
      <c r="G52" s="325">
        <v>5</v>
      </c>
      <c r="H52" s="433">
        <v>0</v>
      </c>
      <c r="I52" s="315">
        <f t="shared" si="3"/>
        <v>0</v>
      </c>
    </row>
    <row r="53" spans="1:9" x14ac:dyDescent="0.25">
      <c r="A53" s="323">
        <v>20</v>
      </c>
      <c r="B53" s="717" t="s">
        <v>165</v>
      </c>
      <c r="C53" s="717"/>
      <c r="D53" s="717"/>
      <c r="E53" s="384" t="s">
        <v>258</v>
      </c>
      <c r="F53" s="383" t="s">
        <v>55</v>
      </c>
      <c r="G53" s="325">
        <v>2</v>
      </c>
      <c r="H53" s="433">
        <v>0</v>
      </c>
      <c r="I53" s="315">
        <f t="shared" si="3"/>
        <v>0</v>
      </c>
    </row>
    <row r="54" spans="1:9" ht="24.75" customHeight="1" x14ac:dyDescent="0.25">
      <c r="A54" s="323">
        <v>21</v>
      </c>
      <c r="B54" s="731" t="s">
        <v>385</v>
      </c>
      <c r="C54" s="731"/>
      <c r="D54" s="731"/>
      <c r="E54" s="324" t="s">
        <v>386</v>
      </c>
      <c r="F54" s="455" t="s">
        <v>55</v>
      </c>
      <c r="G54" s="316">
        <v>2</v>
      </c>
      <c r="H54" s="433">
        <v>0</v>
      </c>
      <c r="I54" s="438">
        <f t="shared" si="3"/>
        <v>0</v>
      </c>
    </row>
    <row r="55" spans="1:9" ht="36.75" x14ac:dyDescent="0.25">
      <c r="A55" s="323">
        <v>22</v>
      </c>
      <c r="B55" s="731" t="s">
        <v>462</v>
      </c>
      <c r="C55" s="731"/>
      <c r="D55" s="731"/>
      <c r="E55" s="463" t="s">
        <v>463</v>
      </c>
      <c r="F55" s="383" t="s">
        <v>147</v>
      </c>
      <c r="G55" s="325">
        <v>4</v>
      </c>
      <c r="H55" s="433">
        <v>0</v>
      </c>
      <c r="I55" s="326">
        <f>G55*H55</f>
        <v>0</v>
      </c>
    </row>
    <row r="56" spans="1:9" x14ac:dyDescent="0.25">
      <c r="A56" s="323">
        <v>23</v>
      </c>
      <c r="B56" s="717" t="s">
        <v>177</v>
      </c>
      <c r="C56" s="717"/>
      <c r="D56" s="717"/>
      <c r="E56" s="324" t="s">
        <v>270</v>
      </c>
      <c r="F56" s="324" t="s">
        <v>55</v>
      </c>
      <c r="G56" s="317">
        <v>2</v>
      </c>
      <c r="H56" s="433">
        <v>0</v>
      </c>
      <c r="I56" s="326">
        <f>G56*H56</f>
        <v>0</v>
      </c>
    </row>
    <row r="57" spans="1:9" x14ac:dyDescent="0.25">
      <c r="A57" s="323">
        <v>24</v>
      </c>
      <c r="B57" s="717" t="s">
        <v>193</v>
      </c>
      <c r="C57" s="717"/>
      <c r="D57" s="717"/>
      <c r="E57" s="324" t="s">
        <v>270</v>
      </c>
      <c r="F57" s="324" t="s">
        <v>55</v>
      </c>
      <c r="G57" s="317">
        <v>2</v>
      </c>
      <c r="H57" s="433">
        <v>0</v>
      </c>
      <c r="I57" s="326">
        <f>G57*H57</f>
        <v>0</v>
      </c>
    </row>
    <row r="58" spans="1:9" x14ac:dyDescent="0.25">
      <c r="A58" s="323">
        <v>25</v>
      </c>
      <c r="B58" s="717" t="s">
        <v>472</v>
      </c>
      <c r="C58" s="717"/>
      <c r="D58" s="717"/>
      <c r="E58" s="455" t="s">
        <v>473</v>
      </c>
      <c r="F58" s="384" t="s">
        <v>55</v>
      </c>
      <c r="G58" s="424">
        <v>1</v>
      </c>
      <c r="H58" s="433">
        <v>0</v>
      </c>
      <c r="I58" s="326">
        <f t="shared" ref="I58:I61" si="4">G58*H58</f>
        <v>0</v>
      </c>
    </row>
    <row r="59" spans="1:9" x14ac:dyDescent="0.25">
      <c r="A59" s="323">
        <v>26</v>
      </c>
      <c r="B59" s="717" t="s">
        <v>174</v>
      </c>
      <c r="C59" s="717"/>
      <c r="D59" s="717"/>
      <c r="E59" s="455" t="s">
        <v>265</v>
      </c>
      <c r="F59" s="324" t="s">
        <v>55</v>
      </c>
      <c r="G59" s="386">
        <v>1</v>
      </c>
      <c r="H59" s="433">
        <v>0</v>
      </c>
      <c r="I59" s="326">
        <f t="shared" si="4"/>
        <v>0</v>
      </c>
    </row>
    <row r="60" spans="1:9" x14ac:dyDescent="0.25">
      <c r="A60" s="323">
        <v>27</v>
      </c>
      <c r="B60" s="717" t="s">
        <v>175</v>
      </c>
      <c r="C60" s="717"/>
      <c r="D60" s="717"/>
      <c r="E60" s="324" t="s">
        <v>265</v>
      </c>
      <c r="F60" s="383" t="s">
        <v>55</v>
      </c>
      <c r="G60" s="430">
        <v>6</v>
      </c>
      <c r="H60" s="433">
        <v>0</v>
      </c>
      <c r="I60" s="326">
        <f t="shared" si="4"/>
        <v>0</v>
      </c>
    </row>
    <row r="61" spans="1:9" x14ac:dyDescent="0.25">
      <c r="A61" s="323">
        <v>28</v>
      </c>
      <c r="B61" s="717" t="s">
        <v>474</v>
      </c>
      <c r="C61" s="717"/>
      <c r="D61" s="717"/>
      <c r="E61" s="324" t="s">
        <v>265</v>
      </c>
      <c r="F61" s="431" t="s">
        <v>55</v>
      </c>
      <c r="G61" s="430">
        <v>1</v>
      </c>
      <c r="H61" s="433">
        <v>0</v>
      </c>
      <c r="I61" s="326">
        <f t="shared" si="4"/>
        <v>0</v>
      </c>
    </row>
    <row r="62" spans="1:9" x14ac:dyDescent="0.25">
      <c r="A62" s="323">
        <v>29</v>
      </c>
      <c r="B62" s="717" t="s">
        <v>475</v>
      </c>
      <c r="C62" s="717"/>
      <c r="D62" s="717"/>
      <c r="E62" s="324" t="s">
        <v>265</v>
      </c>
      <c r="F62" s="432" t="s">
        <v>55</v>
      </c>
      <c r="G62" s="430">
        <v>2</v>
      </c>
      <c r="H62" s="433">
        <v>0</v>
      </c>
      <c r="I62" s="315">
        <f t="shared" si="3"/>
        <v>0</v>
      </c>
    </row>
    <row r="63" spans="1:9" x14ac:dyDescent="0.25">
      <c r="A63" s="323">
        <v>30</v>
      </c>
      <c r="B63" s="717" t="s">
        <v>312</v>
      </c>
      <c r="C63" s="717"/>
      <c r="D63" s="717"/>
      <c r="E63" s="324" t="s">
        <v>313</v>
      </c>
      <c r="F63" s="455" t="s">
        <v>55</v>
      </c>
      <c r="G63" s="430">
        <v>8</v>
      </c>
      <c r="H63" s="433">
        <v>0</v>
      </c>
      <c r="I63" s="315">
        <f t="shared" si="3"/>
        <v>0</v>
      </c>
    </row>
    <row r="64" spans="1:9" x14ac:dyDescent="0.25">
      <c r="A64" s="695" t="s">
        <v>123</v>
      </c>
      <c r="B64" s="696"/>
      <c r="C64" s="696"/>
      <c r="D64" s="696"/>
      <c r="E64" s="696"/>
      <c r="F64" s="696"/>
      <c r="G64" s="696"/>
      <c r="H64" s="696"/>
      <c r="I64" s="327">
        <f>SUM(I34:I63)</f>
        <v>0</v>
      </c>
    </row>
    <row r="65" spans="1:9" x14ac:dyDescent="0.25">
      <c r="A65" s="710" t="s">
        <v>346</v>
      </c>
      <c r="B65" s="711"/>
      <c r="C65" s="711"/>
      <c r="D65" s="711"/>
      <c r="E65" s="711"/>
      <c r="F65" s="711"/>
      <c r="G65" s="711"/>
      <c r="H65" s="711"/>
      <c r="I65" s="319">
        <f>I64/12</f>
        <v>0</v>
      </c>
    </row>
    <row r="66" spans="1:9" x14ac:dyDescent="0.25">
      <c r="A66" s="686"/>
      <c r="B66" s="687"/>
      <c r="C66" s="687"/>
      <c r="D66" s="687"/>
      <c r="E66" s="687"/>
      <c r="F66" s="687"/>
      <c r="G66" s="687"/>
      <c r="H66" s="687"/>
      <c r="I66" s="786"/>
    </row>
    <row r="67" spans="1:9" ht="30" customHeight="1" x14ac:dyDescent="0.25">
      <c r="A67" s="720" t="s">
        <v>347</v>
      </c>
      <c r="B67" s="721"/>
      <c r="C67" s="721"/>
      <c r="D67" s="721"/>
      <c r="E67" s="721"/>
      <c r="F67" s="721"/>
      <c r="G67" s="721"/>
      <c r="H67" s="721"/>
      <c r="I67" s="327">
        <f>I30+I65</f>
        <v>0</v>
      </c>
    </row>
    <row r="68" spans="1:9" x14ac:dyDescent="0.25">
      <c r="A68" s="682"/>
      <c r="B68" s="683"/>
      <c r="C68" s="683"/>
      <c r="D68" s="683"/>
      <c r="E68" s="683"/>
      <c r="F68" s="683"/>
      <c r="G68" s="683"/>
      <c r="H68" s="683"/>
      <c r="I68" s="798"/>
    </row>
    <row r="69" spans="1:9" x14ac:dyDescent="0.25">
      <c r="A69" s="793" t="s">
        <v>341</v>
      </c>
      <c r="B69" s="794"/>
      <c r="C69" s="794"/>
      <c r="D69" s="794"/>
      <c r="E69" s="794"/>
      <c r="F69" s="794"/>
      <c r="G69" s="794"/>
      <c r="H69" s="794"/>
      <c r="I69" s="795"/>
    </row>
    <row r="70" spans="1:9" x14ac:dyDescent="0.25">
      <c r="A70" s="695" t="s">
        <v>97</v>
      </c>
      <c r="B70" s="696"/>
      <c r="C70" s="696"/>
      <c r="D70" s="696"/>
      <c r="E70" s="796" t="s">
        <v>211</v>
      </c>
      <c r="F70" s="696"/>
      <c r="G70" s="696"/>
      <c r="H70" s="696" t="s">
        <v>124</v>
      </c>
      <c r="I70" s="797"/>
    </row>
    <row r="71" spans="1:9" x14ac:dyDescent="0.25">
      <c r="A71" s="682" t="s">
        <v>314</v>
      </c>
      <c r="B71" s="683"/>
      <c r="C71" s="683"/>
      <c r="D71" s="683"/>
      <c r="E71" s="688">
        <v>0.05</v>
      </c>
      <c r="F71" s="688"/>
      <c r="G71" s="688"/>
      <c r="H71" s="684">
        <f>$I$67*E71</f>
        <v>0</v>
      </c>
      <c r="I71" s="685"/>
    </row>
    <row r="72" spans="1:9" x14ac:dyDescent="0.25">
      <c r="A72" s="682" t="s">
        <v>17</v>
      </c>
      <c r="B72" s="683"/>
      <c r="C72" s="683"/>
      <c r="D72" s="683"/>
      <c r="E72" s="688">
        <v>0.1</v>
      </c>
      <c r="F72" s="688"/>
      <c r="G72" s="688"/>
      <c r="H72" s="684">
        <f>($I$67+$H$71)*E72</f>
        <v>0</v>
      </c>
      <c r="I72" s="685"/>
    </row>
    <row r="73" spans="1:9" x14ac:dyDescent="0.25">
      <c r="A73" s="686" t="s">
        <v>232</v>
      </c>
      <c r="B73" s="687"/>
      <c r="C73" s="687"/>
      <c r="D73" s="687"/>
      <c r="E73" s="691">
        <f>SUM(E71:G72)</f>
        <v>0.15000000000000002</v>
      </c>
      <c r="F73" s="691"/>
      <c r="G73" s="691"/>
      <c r="H73" s="702">
        <f>SUM(H71:I72)</f>
        <v>0</v>
      </c>
      <c r="I73" s="703"/>
    </row>
    <row r="74" spans="1:9" x14ac:dyDescent="0.25">
      <c r="A74" s="686"/>
      <c r="B74" s="687"/>
      <c r="C74" s="687"/>
      <c r="D74" s="687"/>
      <c r="E74" s="687"/>
      <c r="F74" s="687"/>
      <c r="G74" s="687"/>
      <c r="H74" s="687"/>
      <c r="I74" s="786"/>
    </row>
    <row r="75" spans="1:9" x14ac:dyDescent="0.25">
      <c r="A75" s="793" t="s">
        <v>342</v>
      </c>
      <c r="B75" s="794"/>
      <c r="C75" s="794"/>
      <c r="D75" s="794"/>
      <c r="E75" s="794"/>
      <c r="F75" s="794"/>
      <c r="G75" s="794"/>
      <c r="H75" s="794"/>
      <c r="I75" s="795"/>
    </row>
    <row r="76" spans="1:9" x14ac:dyDescent="0.25">
      <c r="A76" s="695" t="s">
        <v>97</v>
      </c>
      <c r="B76" s="696"/>
      <c r="C76" s="696"/>
      <c r="D76" s="696"/>
      <c r="E76" s="796" t="s">
        <v>211</v>
      </c>
      <c r="F76" s="696"/>
      <c r="G76" s="696"/>
      <c r="H76" s="696" t="s">
        <v>124</v>
      </c>
      <c r="I76" s="797"/>
    </row>
    <row r="77" spans="1:9" x14ac:dyDescent="0.25">
      <c r="A77" s="682" t="s">
        <v>233</v>
      </c>
      <c r="B77" s="683"/>
      <c r="C77" s="683"/>
      <c r="D77" s="683"/>
      <c r="E77" s="688">
        <v>0.05</v>
      </c>
      <c r="F77" s="688"/>
      <c r="G77" s="688"/>
      <c r="H77" s="684">
        <f>ROUND(($I$67+$H$73)/(1-$E$80)*E77,2)</f>
        <v>0</v>
      </c>
      <c r="I77" s="685"/>
    </row>
    <row r="78" spans="1:9" x14ac:dyDescent="0.25">
      <c r="A78" s="682" t="s">
        <v>234</v>
      </c>
      <c r="B78" s="683"/>
      <c r="C78" s="683"/>
      <c r="D78" s="683"/>
      <c r="E78" s="688">
        <v>0.03</v>
      </c>
      <c r="F78" s="688"/>
      <c r="G78" s="688"/>
      <c r="H78" s="684">
        <f t="shared" ref="H78:H79" si="5">ROUND(($I$67+$H$73)/(1-$E$80)*E78,2)</f>
        <v>0</v>
      </c>
      <c r="I78" s="685"/>
    </row>
    <row r="79" spans="1:9" x14ac:dyDescent="0.25">
      <c r="A79" s="682" t="s">
        <v>235</v>
      </c>
      <c r="B79" s="683"/>
      <c r="C79" s="683"/>
      <c r="D79" s="683"/>
      <c r="E79" s="688">
        <v>6.4999999999999997E-3</v>
      </c>
      <c r="F79" s="688"/>
      <c r="G79" s="688"/>
      <c r="H79" s="684">
        <f t="shared" si="5"/>
        <v>0</v>
      </c>
      <c r="I79" s="685"/>
    </row>
    <row r="80" spans="1:9" x14ac:dyDescent="0.25">
      <c r="A80" s="686" t="s">
        <v>343</v>
      </c>
      <c r="B80" s="687"/>
      <c r="C80" s="687"/>
      <c r="D80" s="687"/>
      <c r="E80" s="691">
        <f>SUM(E77:G79)</f>
        <v>8.6500000000000007E-2</v>
      </c>
      <c r="F80" s="691"/>
      <c r="G80" s="691"/>
      <c r="H80" s="702">
        <f>SUM(H77:I79)</f>
        <v>0</v>
      </c>
      <c r="I80" s="703"/>
    </row>
    <row r="81" spans="1:9" x14ac:dyDescent="0.25">
      <c r="A81" s="686"/>
      <c r="B81" s="687"/>
      <c r="C81" s="687"/>
      <c r="D81" s="687"/>
      <c r="E81" s="687"/>
      <c r="F81" s="687"/>
      <c r="G81" s="687"/>
      <c r="H81" s="687"/>
      <c r="I81" s="786"/>
    </row>
    <row r="82" spans="1:9" x14ac:dyDescent="0.25">
      <c r="A82" s="695" t="s">
        <v>344</v>
      </c>
      <c r="B82" s="696"/>
      <c r="C82" s="696"/>
      <c r="D82" s="696"/>
      <c r="E82" s="696"/>
      <c r="F82" s="696"/>
      <c r="G82" s="696"/>
      <c r="H82" s="696"/>
      <c r="I82" s="464">
        <f>I67+H73+H80</f>
        <v>0</v>
      </c>
    </row>
    <row r="83" spans="1:9" x14ac:dyDescent="0.25">
      <c r="A83" s="790"/>
      <c r="B83" s="791"/>
      <c r="C83" s="791"/>
      <c r="D83" s="791"/>
      <c r="E83" s="791"/>
      <c r="F83" s="791"/>
      <c r="G83" s="791"/>
      <c r="H83" s="791"/>
      <c r="I83" s="792"/>
    </row>
    <row r="84" spans="1:9" x14ac:dyDescent="0.25">
      <c r="A84" s="787" t="s">
        <v>121</v>
      </c>
      <c r="B84" s="788"/>
      <c r="C84" s="788"/>
      <c r="D84" s="788"/>
      <c r="E84" s="788"/>
      <c r="F84" s="788"/>
      <c r="G84" s="788"/>
      <c r="H84" s="788"/>
      <c r="I84" s="789"/>
    </row>
    <row r="85" spans="1:9" x14ac:dyDescent="0.25">
      <c r="A85" s="460" t="s">
        <v>48</v>
      </c>
      <c r="B85" s="696" t="s">
        <v>49</v>
      </c>
      <c r="C85" s="696"/>
      <c r="D85" s="696"/>
      <c r="E85" s="458" t="s">
        <v>96</v>
      </c>
      <c r="F85" s="458" t="s">
        <v>51</v>
      </c>
      <c r="G85" s="458" t="s">
        <v>52</v>
      </c>
      <c r="H85" s="458" t="s">
        <v>53</v>
      </c>
      <c r="I85" s="461" t="s">
        <v>54</v>
      </c>
    </row>
    <row r="86" spans="1:9" ht="22.5" customHeight="1" x14ac:dyDescent="0.25">
      <c r="A86" s="323">
        <v>1</v>
      </c>
      <c r="B86" s="731" t="s">
        <v>237</v>
      </c>
      <c r="C86" s="731"/>
      <c r="D86" s="731"/>
      <c r="E86" s="332" t="s">
        <v>286</v>
      </c>
      <c r="F86" s="324" t="s">
        <v>55</v>
      </c>
      <c r="G86" s="455">
        <v>1</v>
      </c>
      <c r="H86" s="433">
        <v>0</v>
      </c>
      <c r="I86" s="326">
        <f t="shared" ref="I86:I101" si="6">G86*H86</f>
        <v>0</v>
      </c>
    </row>
    <row r="87" spans="1:9" ht="23.25" customHeight="1" x14ac:dyDescent="0.25">
      <c r="A87" s="323">
        <v>2</v>
      </c>
      <c r="B87" s="709" t="s">
        <v>189</v>
      </c>
      <c r="C87" s="709"/>
      <c r="D87" s="709"/>
      <c r="E87" s="459" t="s">
        <v>270</v>
      </c>
      <c r="F87" s="431" t="s">
        <v>55</v>
      </c>
      <c r="G87" s="431">
        <v>2</v>
      </c>
      <c r="H87" s="433">
        <v>0</v>
      </c>
      <c r="I87" s="434">
        <f t="shared" si="6"/>
        <v>0</v>
      </c>
    </row>
    <row r="88" spans="1:9" ht="23.25" customHeight="1" x14ac:dyDescent="0.25">
      <c r="A88" s="323">
        <v>3</v>
      </c>
      <c r="B88" s="708" t="s">
        <v>464</v>
      </c>
      <c r="C88" s="708"/>
      <c r="D88" s="708"/>
      <c r="E88" s="459" t="s">
        <v>270</v>
      </c>
      <c r="F88" s="431" t="s">
        <v>55</v>
      </c>
      <c r="G88" s="431">
        <v>2</v>
      </c>
      <c r="H88" s="433">
        <v>0</v>
      </c>
      <c r="I88" s="434">
        <f t="shared" si="6"/>
        <v>0</v>
      </c>
    </row>
    <row r="89" spans="1:9" ht="16.5" customHeight="1" x14ac:dyDescent="0.25">
      <c r="A89" s="323">
        <v>4</v>
      </c>
      <c r="B89" s="708" t="s">
        <v>465</v>
      </c>
      <c r="C89" s="708"/>
      <c r="D89" s="708"/>
      <c r="E89" s="332" t="s">
        <v>287</v>
      </c>
      <c r="F89" s="324" t="s">
        <v>55</v>
      </c>
      <c r="G89" s="324">
        <v>1</v>
      </c>
      <c r="H89" s="433">
        <v>0</v>
      </c>
      <c r="I89" s="326">
        <f t="shared" si="6"/>
        <v>0</v>
      </c>
    </row>
    <row r="90" spans="1:9" x14ac:dyDescent="0.25">
      <c r="A90" s="323">
        <v>5</v>
      </c>
      <c r="B90" s="717" t="s">
        <v>466</v>
      </c>
      <c r="C90" s="717"/>
      <c r="D90" s="717"/>
      <c r="E90" s="332" t="s">
        <v>467</v>
      </c>
      <c r="F90" s="324" t="s">
        <v>55</v>
      </c>
      <c r="G90" s="455">
        <v>1</v>
      </c>
      <c r="H90" s="433">
        <v>0</v>
      </c>
      <c r="I90" s="326">
        <f t="shared" si="6"/>
        <v>0</v>
      </c>
    </row>
    <row r="91" spans="1:9" x14ac:dyDescent="0.25">
      <c r="A91" s="323">
        <v>6</v>
      </c>
      <c r="B91" s="717" t="s">
        <v>179</v>
      </c>
      <c r="C91" s="717"/>
      <c r="D91" s="717"/>
      <c r="E91" s="332" t="s">
        <v>501</v>
      </c>
      <c r="F91" s="324" t="s">
        <v>55</v>
      </c>
      <c r="G91" s="455">
        <v>1</v>
      </c>
      <c r="H91" s="433">
        <v>0</v>
      </c>
      <c r="I91" s="326">
        <f t="shared" si="6"/>
        <v>0</v>
      </c>
    </row>
    <row r="92" spans="1:9" x14ac:dyDescent="0.25">
      <c r="A92" s="323">
        <v>7</v>
      </c>
      <c r="B92" s="717" t="s">
        <v>500</v>
      </c>
      <c r="C92" s="717"/>
      <c r="D92" s="717"/>
      <c r="E92" s="332" t="s">
        <v>501</v>
      </c>
      <c r="F92" s="324" t="s">
        <v>55</v>
      </c>
      <c r="G92" s="455">
        <v>1</v>
      </c>
      <c r="H92" s="433">
        <v>0</v>
      </c>
      <c r="I92" s="326">
        <f t="shared" si="6"/>
        <v>0</v>
      </c>
    </row>
    <row r="93" spans="1:9" x14ac:dyDescent="0.25">
      <c r="A93" s="323">
        <v>8</v>
      </c>
      <c r="B93" s="717" t="s">
        <v>483</v>
      </c>
      <c r="C93" s="717"/>
      <c r="D93" s="717"/>
      <c r="E93" s="456"/>
      <c r="F93" s="324" t="s">
        <v>55</v>
      </c>
      <c r="G93" s="455">
        <v>1</v>
      </c>
      <c r="H93" s="433">
        <v>0</v>
      </c>
      <c r="I93" s="326">
        <f t="shared" si="6"/>
        <v>0</v>
      </c>
    </row>
    <row r="94" spans="1:9" x14ac:dyDescent="0.25">
      <c r="A94" s="323">
        <v>9</v>
      </c>
      <c r="B94" s="717" t="s">
        <v>468</v>
      </c>
      <c r="C94" s="717"/>
      <c r="D94" s="717"/>
      <c r="E94" s="456"/>
      <c r="F94" s="324" t="s">
        <v>55</v>
      </c>
      <c r="G94" s="455">
        <v>1</v>
      </c>
      <c r="H94" s="433">
        <v>0</v>
      </c>
      <c r="I94" s="326">
        <f t="shared" si="6"/>
        <v>0</v>
      </c>
    </row>
    <row r="95" spans="1:9" ht="40.5" customHeight="1" x14ac:dyDescent="0.25">
      <c r="A95" s="323">
        <v>10</v>
      </c>
      <c r="B95" s="708" t="s">
        <v>188</v>
      </c>
      <c r="C95" s="708"/>
      <c r="D95" s="708"/>
      <c r="E95" s="387" t="s">
        <v>270</v>
      </c>
      <c r="F95" s="324" t="s">
        <v>55</v>
      </c>
      <c r="G95" s="324">
        <v>1</v>
      </c>
      <c r="H95" s="433">
        <v>0</v>
      </c>
      <c r="I95" s="326">
        <f t="shared" si="6"/>
        <v>0</v>
      </c>
    </row>
    <row r="96" spans="1:9" ht="24.75" x14ac:dyDescent="0.25">
      <c r="A96" s="323">
        <v>11</v>
      </c>
      <c r="B96" s="785" t="s">
        <v>307</v>
      </c>
      <c r="C96" s="785"/>
      <c r="D96" s="785"/>
      <c r="E96" s="328" t="s">
        <v>288</v>
      </c>
      <c r="F96" s="324" t="s">
        <v>55</v>
      </c>
      <c r="G96" s="455">
        <v>1</v>
      </c>
      <c r="H96" s="433">
        <v>0</v>
      </c>
      <c r="I96" s="326">
        <f t="shared" si="6"/>
        <v>0</v>
      </c>
    </row>
    <row r="97" spans="1:9" ht="25.5" customHeight="1" x14ac:dyDescent="0.25">
      <c r="A97" s="323">
        <v>12</v>
      </c>
      <c r="B97" s="708" t="s">
        <v>486</v>
      </c>
      <c r="C97" s="708"/>
      <c r="D97" s="708"/>
      <c r="E97" s="456" t="s">
        <v>499</v>
      </c>
      <c r="F97" s="324" t="s">
        <v>55</v>
      </c>
      <c r="G97" s="455">
        <v>1</v>
      </c>
      <c r="H97" s="433">
        <v>0</v>
      </c>
      <c r="I97" s="326">
        <f t="shared" si="6"/>
        <v>0</v>
      </c>
    </row>
    <row r="98" spans="1:9" ht="28.5" customHeight="1" x14ac:dyDescent="0.25">
      <c r="A98" s="323">
        <v>13</v>
      </c>
      <c r="B98" s="708" t="s">
        <v>487</v>
      </c>
      <c r="C98" s="708"/>
      <c r="D98" s="708"/>
      <c r="E98" s="456"/>
      <c r="F98" s="324" t="s">
        <v>55</v>
      </c>
      <c r="G98" s="455">
        <v>1</v>
      </c>
      <c r="H98" s="433">
        <v>0</v>
      </c>
      <c r="I98" s="326">
        <f t="shared" si="6"/>
        <v>0</v>
      </c>
    </row>
    <row r="99" spans="1:9" ht="15" customHeight="1" x14ac:dyDescent="0.25">
      <c r="A99" s="323">
        <v>14</v>
      </c>
      <c r="B99" s="712" t="s">
        <v>186</v>
      </c>
      <c r="C99" s="712"/>
      <c r="D99" s="712"/>
      <c r="E99" s="332" t="s">
        <v>289</v>
      </c>
      <c r="F99" s="431" t="s">
        <v>55</v>
      </c>
      <c r="G99" s="431">
        <v>2</v>
      </c>
      <c r="H99" s="433">
        <v>0</v>
      </c>
      <c r="I99" s="326">
        <f t="shared" si="6"/>
        <v>0</v>
      </c>
    </row>
    <row r="100" spans="1:9" ht="13.5" customHeight="1" x14ac:dyDescent="0.25">
      <c r="A100" s="323">
        <v>15</v>
      </c>
      <c r="B100" s="712" t="s">
        <v>479</v>
      </c>
      <c r="C100" s="712"/>
      <c r="D100" s="712"/>
      <c r="E100" s="332" t="s">
        <v>289</v>
      </c>
      <c r="F100" s="431" t="s">
        <v>55</v>
      </c>
      <c r="G100" s="431">
        <v>2</v>
      </c>
      <c r="H100" s="433">
        <v>0</v>
      </c>
      <c r="I100" s="326">
        <f t="shared" si="6"/>
        <v>0</v>
      </c>
    </row>
    <row r="101" spans="1:9" ht="26.25" customHeight="1" x14ac:dyDescent="0.25">
      <c r="A101" s="323">
        <v>16</v>
      </c>
      <c r="B101" s="731" t="s">
        <v>220</v>
      </c>
      <c r="C101" s="731"/>
      <c r="D101" s="731"/>
      <c r="E101" s="387" t="s">
        <v>270</v>
      </c>
      <c r="F101" s="324" t="s">
        <v>55</v>
      </c>
      <c r="G101" s="324">
        <v>2</v>
      </c>
      <c r="H101" s="433">
        <v>0</v>
      </c>
      <c r="I101" s="435">
        <f t="shared" si="6"/>
        <v>0</v>
      </c>
    </row>
    <row r="102" spans="1:9" x14ac:dyDescent="0.25">
      <c r="A102" s="783" t="s">
        <v>108</v>
      </c>
      <c r="B102" s="784"/>
      <c r="C102" s="784"/>
      <c r="D102" s="784"/>
      <c r="E102" s="784"/>
      <c r="F102" s="784"/>
      <c r="G102" s="784"/>
      <c r="H102" s="784"/>
      <c r="I102" s="427">
        <f>SUM(I86:I101)</f>
        <v>0</v>
      </c>
    </row>
    <row r="103" spans="1:9" x14ac:dyDescent="0.25">
      <c r="A103" s="697" t="s">
        <v>110</v>
      </c>
      <c r="B103" s="698"/>
      <c r="C103" s="698"/>
      <c r="D103" s="698"/>
      <c r="E103" s="698"/>
      <c r="F103" s="698"/>
      <c r="G103" s="698"/>
      <c r="H103" s="698"/>
      <c r="I103" s="339">
        <f>I102*0.5%</f>
        <v>0</v>
      </c>
    </row>
    <row r="104" spans="1:9" x14ac:dyDescent="0.25">
      <c r="A104" s="697" t="s">
        <v>222</v>
      </c>
      <c r="B104" s="698"/>
      <c r="C104" s="698"/>
      <c r="D104" s="698"/>
      <c r="E104" s="698"/>
      <c r="F104" s="698"/>
      <c r="G104" s="698"/>
      <c r="H104" s="698"/>
      <c r="I104" s="428">
        <f>(I102*(1-0.2)/(12*5))</f>
        <v>0</v>
      </c>
    </row>
    <row r="105" spans="1:9" x14ac:dyDescent="0.25">
      <c r="A105" s="767" t="s">
        <v>50</v>
      </c>
      <c r="B105" s="768"/>
      <c r="C105" s="768"/>
      <c r="D105" s="768"/>
      <c r="E105" s="768"/>
      <c r="F105" s="768"/>
      <c r="G105" s="768"/>
      <c r="H105" s="768"/>
      <c r="I105" s="429">
        <f>SUM(I103:I104)</f>
        <v>0</v>
      </c>
    </row>
    <row r="106" spans="1:9" x14ac:dyDescent="0.25">
      <c r="A106" s="783" t="s">
        <v>469</v>
      </c>
      <c r="B106" s="784"/>
      <c r="C106" s="784"/>
      <c r="D106" s="784"/>
      <c r="E106" s="784"/>
      <c r="F106" s="784"/>
      <c r="G106" s="784"/>
      <c r="H106" s="784"/>
      <c r="I106" s="436">
        <f>I105/2</f>
        <v>0</v>
      </c>
    </row>
    <row r="107" spans="1:9" x14ac:dyDescent="0.25">
      <c r="A107" s="686"/>
      <c r="B107" s="687"/>
      <c r="C107" s="687"/>
      <c r="D107" s="687"/>
      <c r="E107" s="687"/>
      <c r="F107" s="687"/>
      <c r="G107" s="687"/>
      <c r="H107" s="687"/>
      <c r="I107" s="786"/>
    </row>
    <row r="108" spans="1:9" ht="15.75" thickBot="1" x14ac:dyDescent="0.3">
      <c r="A108" s="780" t="s">
        <v>470</v>
      </c>
      <c r="B108" s="781"/>
      <c r="C108" s="781"/>
      <c r="D108" s="781"/>
      <c r="E108" s="781"/>
      <c r="F108" s="781"/>
      <c r="G108" s="781"/>
      <c r="H108" s="781"/>
      <c r="I108" s="782"/>
    </row>
    <row r="109" spans="1:9" x14ac:dyDescent="0.25">
      <c r="A109" s="465"/>
      <c r="B109" s="465"/>
      <c r="C109" s="465"/>
      <c r="D109" s="465"/>
      <c r="E109" s="465"/>
      <c r="F109" s="465"/>
      <c r="G109" s="465"/>
      <c r="H109" s="465"/>
      <c r="I109" s="465"/>
    </row>
    <row r="110" spans="1:9" ht="15.75" thickBot="1" x14ac:dyDescent="0.3">
      <c r="A110" s="465"/>
      <c r="B110" s="465"/>
      <c r="C110" s="465"/>
      <c r="D110" s="465"/>
      <c r="E110" s="465"/>
      <c r="F110" s="465"/>
      <c r="G110" s="465"/>
      <c r="H110" s="465"/>
      <c r="I110" s="465"/>
    </row>
    <row r="111" spans="1:9" ht="15.75" x14ac:dyDescent="0.25">
      <c r="A111" s="802" t="s">
        <v>481</v>
      </c>
      <c r="B111" s="803"/>
      <c r="C111" s="803"/>
      <c r="D111" s="803"/>
      <c r="E111" s="803"/>
      <c r="F111" s="803"/>
      <c r="G111" s="803"/>
      <c r="H111" s="803"/>
      <c r="I111" s="804"/>
    </row>
    <row r="112" spans="1:9" x14ac:dyDescent="0.25">
      <c r="A112" s="805" t="s">
        <v>339</v>
      </c>
      <c r="B112" s="806"/>
      <c r="C112" s="806"/>
      <c r="D112" s="806"/>
      <c r="E112" s="806"/>
      <c r="F112" s="806"/>
      <c r="G112" s="806"/>
      <c r="H112" s="806"/>
      <c r="I112" s="807"/>
    </row>
    <row r="113" spans="1:9" x14ac:dyDescent="0.25">
      <c r="A113" s="460" t="s">
        <v>48</v>
      </c>
      <c r="B113" s="696" t="s">
        <v>49</v>
      </c>
      <c r="C113" s="696"/>
      <c r="D113" s="696"/>
      <c r="E113" s="458" t="s">
        <v>96</v>
      </c>
      <c r="F113" s="458" t="s">
        <v>51</v>
      </c>
      <c r="G113" s="458" t="s">
        <v>52</v>
      </c>
      <c r="H113" s="458" t="s">
        <v>53</v>
      </c>
      <c r="I113" s="461" t="s">
        <v>54</v>
      </c>
    </row>
    <row r="114" spans="1:9" x14ac:dyDescent="0.25">
      <c r="A114" s="439">
        <v>1</v>
      </c>
      <c r="B114" s="712" t="s">
        <v>488</v>
      </c>
      <c r="C114" s="712"/>
      <c r="D114" s="712"/>
      <c r="E114" s="384" t="s">
        <v>240</v>
      </c>
      <c r="F114" s="431" t="s">
        <v>55</v>
      </c>
      <c r="G114" s="424">
        <v>4</v>
      </c>
      <c r="H114" s="385">
        <v>0</v>
      </c>
      <c r="I114" s="440">
        <f>G114*H114</f>
        <v>0</v>
      </c>
    </row>
    <row r="115" spans="1:9" ht="36.75" customHeight="1" x14ac:dyDescent="0.25">
      <c r="A115" s="451">
        <v>2</v>
      </c>
      <c r="B115" s="809" t="s">
        <v>114</v>
      </c>
      <c r="C115" s="810"/>
      <c r="D115" s="811"/>
      <c r="E115" s="441" t="s">
        <v>381</v>
      </c>
      <c r="F115" s="383" t="s">
        <v>147</v>
      </c>
      <c r="G115" s="442">
        <v>1</v>
      </c>
      <c r="H115" s="385">
        <v>0</v>
      </c>
      <c r="I115" s="443">
        <f t="shared" ref="I115:I131" si="7">G115*H115</f>
        <v>0</v>
      </c>
    </row>
    <row r="116" spans="1:9" x14ac:dyDescent="0.25">
      <c r="A116" s="439">
        <v>3</v>
      </c>
      <c r="B116" s="750" t="s">
        <v>434</v>
      </c>
      <c r="C116" s="751"/>
      <c r="D116" s="752"/>
      <c r="E116" s="384" t="s">
        <v>243</v>
      </c>
      <c r="F116" s="384" t="s">
        <v>147</v>
      </c>
      <c r="G116" s="424">
        <v>1</v>
      </c>
      <c r="H116" s="385">
        <v>0</v>
      </c>
      <c r="I116" s="440">
        <f t="shared" si="7"/>
        <v>0</v>
      </c>
    </row>
    <row r="117" spans="1:9" x14ac:dyDescent="0.25">
      <c r="A117" s="439">
        <v>4</v>
      </c>
      <c r="B117" s="712" t="s">
        <v>383</v>
      </c>
      <c r="C117" s="712"/>
      <c r="D117" s="712"/>
      <c r="E117" s="384" t="s">
        <v>384</v>
      </c>
      <c r="F117" s="384" t="s">
        <v>147</v>
      </c>
      <c r="G117" s="424">
        <v>1</v>
      </c>
      <c r="H117" s="385">
        <v>0</v>
      </c>
      <c r="I117" s="440">
        <f t="shared" si="7"/>
        <v>0</v>
      </c>
    </row>
    <row r="118" spans="1:9" x14ac:dyDescent="0.25">
      <c r="A118" s="439">
        <v>5</v>
      </c>
      <c r="B118" s="712" t="s">
        <v>387</v>
      </c>
      <c r="C118" s="712"/>
      <c r="D118" s="712"/>
      <c r="E118" s="379" t="s">
        <v>246</v>
      </c>
      <c r="F118" s="324" t="s">
        <v>150</v>
      </c>
      <c r="G118" s="424">
        <v>4</v>
      </c>
      <c r="H118" s="385">
        <v>0</v>
      </c>
      <c r="I118" s="440">
        <f t="shared" si="7"/>
        <v>0</v>
      </c>
    </row>
    <row r="119" spans="1:9" x14ac:dyDescent="0.25">
      <c r="A119" s="439">
        <v>6</v>
      </c>
      <c r="B119" s="808" t="s">
        <v>489</v>
      </c>
      <c r="C119" s="808"/>
      <c r="D119" s="808"/>
      <c r="E119" s="384" t="s">
        <v>490</v>
      </c>
      <c r="F119" s="455" t="s">
        <v>55</v>
      </c>
      <c r="G119" s="424">
        <v>4</v>
      </c>
      <c r="H119" s="385">
        <v>0</v>
      </c>
      <c r="I119" s="440">
        <f t="shared" si="7"/>
        <v>0</v>
      </c>
    </row>
    <row r="120" spans="1:9" x14ac:dyDescent="0.25">
      <c r="A120" s="439">
        <v>7</v>
      </c>
      <c r="B120" s="755" t="s">
        <v>236</v>
      </c>
      <c r="C120" s="756"/>
      <c r="D120" s="757"/>
      <c r="E120" s="384" t="s">
        <v>250</v>
      </c>
      <c r="F120" s="455" t="s">
        <v>55</v>
      </c>
      <c r="G120" s="424">
        <v>1</v>
      </c>
      <c r="H120" s="385">
        <v>0</v>
      </c>
      <c r="I120" s="440">
        <f t="shared" si="7"/>
        <v>0</v>
      </c>
    </row>
    <row r="121" spans="1:9" x14ac:dyDescent="0.25">
      <c r="A121" s="439">
        <v>8</v>
      </c>
      <c r="B121" s="750" t="s">
        <v>436</v>
      </c>
      <c r="C121" s="751"/>
      <c r="D121" s="752"/>
      <c r="E121" s="384" t="s">
        <v>253</v>
      </c>
      <c r="F121" s="384" t="s">
        <v>55</v>
      </c>
      <c r="G121" s="424">
        <v>2</v>
      </c>
      <c r="H121" s="385">
        <v>0</v>
      </c>
      <c r="I121" s="440">
        <f t="shared" si="7"/>
        <v>0</v>
      </c>
    </row>
    <row r="122" spans="1:9" x14ac:dyDescent="0.25">
      <c r="A122" s="439">
        <v>9</v>
      </c>
      <c r="B122" s="712" t="s">
        <v>438</v>
      </c>
      <c r="C122" s="712"/>
      <c r="D122" s="712"/>
      <c r="E122" s="384" t="s">
        <v>254</v>
      </c>
      <c r="F122" s="384" t="s">
        <v>55</v>
      </c>
      <c r="G122" s="424">
        <v>1</v>
      </c>
      <c r="H122" s="385">
        <v>0</v>
      </c>
      <c r="I122" s="440">
        <f t="shared" si="7"/>
        <v>0</v>
      </c>
    </row>
    <row r="123" spans="1:9" x14ac:dyDescent="0.25">
      <c r="A123" s="439">
        <v>10</v>
      </c>
      <c r="B123" s="712" t="s">
        <v>441</v>
      </c>
      <c r="C123" s="712"/>
      <c r="D123" s="712"/>
      <c r="E123" s="384" t="s">
        <v>247</v>
      </c>
      <c r="F123" s="431" t="s">
        <v>55</v>
      </c>
      <c r="G123" s="424">
        <v>1</v>
      </c>
      <c r="H123" s="385">
        <v>0</v>
      </c>
      <c r="I123" s="440">
        <f t="shared" si="7"/>
        <v>0</v>
      </c>
    </row>
    <row r="124" spans="1:9" ht="25.5" customHeight="1" x14ac:dyDescent="0.25">
      <c r="A124" s="439">
        <v>11</v>
      </c>
      <c r="B124" s="708" t="s">
        <v>476</v>
      </c>
      <c r="C124" s="708"/>
      <c r="D124" s="708"/>
      <c r="E124" s="324" t="s">
        <v>443</v>
      </c>
      <c r="F124" s="383" t="s">
        <v>150</v>
      </c>
      <c r="G124" s="325">
        <v>2</v>
      </c>
      <c r="H124" s="385">
        <v>0</v>
      </c>
      <c r="I124" s="326">
        <f t="shared" si="7"/>
        <v>0</v>
      </c>
    </row>
    <row r="125" spans="1:9" ht="29.25" customHeight="1" x14ac:dyDescent="0.25">
      <c r="A125" s="439">
        <v>12</v>
      </c>
      <c r="B125" s="709" t="s">
        <v>442</v>
      </c>
      <c r="C125" s="709"/>
      <c r="D125" s="709"/>
      <c r="E125" s="384" t="s">
        <v>259</v>
      </c>
      <c r="F125" s="384" t="s">
        <v>135</v>
      </c>
      <c r="G125" s="424">
        <v>1</v>
      </c>
      <c r="H125" s="385">
        <v>0</v>
      </c>
      <c r="I125" s="440">
        <f t="shared" si="7"/>
        <v>0</v>
      </c>
    </row>
    <row r="126" spans="1:9" ht="25.5" customHeight="1" x14ac:dyDescent="0.25">
      <c r="A126" s="439">
        <v>13</v>
      </c>
      <c r="B126" s="709" t="s">
        <v>276</v>
      </c>
      <c r="C126" s="709"/>
      <c r="D126" s="709"/>
      <c r="E126" s="384" t="s">
        <v>260</v>
      </c>
      <c r="F126" s="455" t="s">
        <v>55</v>
      </c>
      <c r="G126" s="424">
        <v>5</v>
      </c>
      <c r="H126" s="385">
        <v>0</v>
      </c>
      <c r="I126" s="440">
        <f t="shared" si="7"/>
        <v>0</v>
      </c>
    </row>
    <row r="127" spans="1:9" x14ac:dyDescent="0.25">
      <c r="A127" s="439">
        <v>14</v>
      </c>
      <c r="B127" s="712" t="s">
        <v>446</v>
      </c>
      <c r="C127" s="712"/>
      <c r="D127" s="712"/>
      <c r="E127" s="384" t="s">
        <v>247</v>
      </c>
      <c r="F127" s="455" t="s">
        <v>55</v>
      </c>
      <c r="G127" s="424">
        <v>2</v>
      </c>
      <c r="H127" s="385">
        <v>0</v>
      </c>
      <c r="I127" s="440">
        <f t="shared" si="7"/>
        <v>0</v>
      </c>
    </row>
    <row r="128" spans="1:9" x14ac:dyDescent="0.25">
      <c r="A128" s="439">
        <v>15</v>
      </c>
      <c r="B128" s="457" t="s">
        <v>480</v>
      </c>
      <c r="C128" s="457"/>
      <c r="D128" s="457"/>
      <c r="E128" s="384" t="s">
        <v>263</v>
      </c>
      <c r="F128" s="455" t="s">
        <v>55</v>
      </c>
      <c r="G128" s="332">
        <v>1</v>
      </c>
      <c r="H128" s="385">
        <v>0</v>
      </c>
      <c r="I128" s="440">
        <f t="shared" si="7"/>
        <v>0</v>
      </c>
    </row>
    <row r="129" spans="1:9" ht="16.5" customHeight="1" x14ac:dyDescent="0.25">
      <c r="A129" s="439">
        <v>16</v>
      </c>
      <c r="B129" s="750" t="s">
        <v>477</v>
      </c>
      <c r="C129" s="751"/>
      <c r="D129" s="752"/>
      <c r="E129" s="384" t="s">
        <v>263</v>
      </c>
      <c r="F129" s="455" t="s">
        <v>55</v>
      </c>
      <c r="G129" s="332">
        <v>1</v>
      </c>
      <c r="H129" s="385">
        <v>0</v>
      </c>
      <c r="I129" s="440">
        <f t="shared" si="7"/>
        <v>0</v>
      </c>
    </row>
    <row r="130" spans="1:9" ht="15" customHeight="1" x14ac:dyDescent="0.25">
      <c r="A130" s="439">
        <v>17</v>
      </c>
      <c r="B130" s="712" t="s">
        <v>447</v>
      </c>
      <c r="C130" s="712"/>
      <c r="D130" s="712"/>
      <c r="E130" s="384" t="s">
        <v>263</v>
      </c>
      <c r="F130" s="455" t="s">
        <v>55</v>
      </c>
      <c r="G130" s="332">
        <v>1</v>
      </c>
      <c r="H130" s="385">
        <v>0</v>
      </c>
      <c r="I130" s="440">
        <f t="shared" si="7"/>
        <v>0</v>
      </c>
    </row>
    <row r="131" spans="1:9" ht="15" customHeight="1" x14ac:dyDescent="0.25">
      <c r="A131" s="439">
        <v>18</v>
      </c>
      <c r="B131" s="712" t="s">
        <v>448</v>
      </c>
      <c r="C131" s="712"/>
      <c r="D131" s="712"/>
      <c r="E131" s="384" t="s">
        <v>239</v>
      </c>
      <c r="F131" s="384" t="s">
        <v>55</v>
      </c>
      <c r="G131" s="424">
        <v>1</v>
      </c>
      <c r="H131" s="385">
        <v>0</v>
      </c>
      <c r="I131" s="440">
        <f t="shared" si="7"/>
        <v>0</v>
      </c>
    </row>
    <row r="132" spans="1:9" x14ac:dyDescent="0.25">
      <c r="A132" s="695" t="s">
        <v>340</v>
      </c>
      <c r="B132" s="696"/>
      <c r="C132" s="696"/>
      <c r="D132" s="696"/>
      <c r="E132" s="696"/>
      <c r="F132" s="696"/>
      <c r="G132" s="696"/>
      <c r="H132" s="696"/>
      <c r="I132" s="327">
        <f>SUM(I114:I131)</f>
        <v>0</v>
      </c>
    </row>
    <row r="133" spans="1:9" x14ac:dyDescent="0.25">
      <c r="A133" s="686"/>
      <c r="B133" s="687"/>
      <c r="C133" s="687"/>
      <c r="D133" s="687"/>
      <c r="E133" s="687"/>
      <c r="F133" s="687"/>
      <c r="G133" s="687"/>
      <c r="H133" s="687"/>
      <c r="I133" s="786"/>
    </row>
    <row r="134" spans="1:9" x14ac:dyDescent="0.25">
      <c r="A134" s="799" t="s">
        <v>345</v>
      </c>
      <c r="B134" s="800"/>
      <c r="C134" s="800"/>
      <c r="D134" s="800"/>
      <c r="E134" s="800"/>
      <c r="F134" s="800"/>
      <c r="G134" s="800"/>
      <c r="H134" s="800"/>
      <c r="I134" s="801"/>
    </row>
    <row r="135" spans="1:9" x14ac:dyDescent="0.25">
      <c r="A135" s="460" t="s">
        <v>48</v>
      </c>
      <c r="B135" s="696" t="s">
        <v>49</v>
      </c>
      <c r="C135" s="696"/>
      <c r="D135" s="696"/>
      <c r="E135" s="458" t="s">
        <v>96</v>
      </c>
      <c r="F135" s="458" t="s">
        <v>51</v>
      </c>
      <c r="G135" s="458" t="s">
        <v>52</v>
      </c>
      <c r="H135" s="458" t="s">
        <v>53</v>
      </c>
      <c r="I135" s="461" t="s">
        <v>54</v>
      </c>
    </row>
    <row r="136" spans="1:9" x14ac:dyDescent="0.25">
      <c r="A136" s="323">
        <v>1</v>
      </c>
      <c r="B136" s="708" t="s">
        <v>145</v>
      </c>
      <c r="C136" s="708"/>
      <c r="D136" s="708"/>
      <c r="E136" s="455" t="s">
        <v>238</v>
      </c>
      <c r="F136" s="383" t="s">
        <v>109</v>
      </c>
      <c r="G136" s="325">
        <v>1</v>
      </c>
      <c r="H136" s="433">
        <v>0</v>
      </c>
      <c r="I136" s="315">
        <f t="shared" ref="I136:I156" si="8">G136*H136</f>
        <v>0</v>
      </c>
    </row>
    <row r="137" spans="1:9" x14ac:dyDescent="0.25">
      <c r="A137" s="323">
        <v>2</v>
      </c>
      <c r="B137" s="717" t="s">
        <v>391</v>
      </c>
      <c r="C137" s="717"/>
      <c r="D137" s="717"/>
      <c r="E137" s="455" t="s">
        <v>239</v>
      </c>
      <c r="F137" s="384" t="s">
        <v>147</v>
      </c>
      <c r="G137" s="325">
        <v>2</v>
      </c>
      <c r="H137" s="433">
        <v>0</v>
      </c>
      <c r="I137" s="326">
        <f t="shared" si="8"/>
        <v>0</v>
      </c>
    </row>
    <row r="138" spans="1:9" x14ac:dyDescent="0.25">
      <c r="A138" s="323">
        <v>3</v>
      </c>
      <c r="B138" s="717" t="s">
        <v>305</v>
      </c>
      <c r="C138" s="717"/>
      <c r="D138" s="717"/>
      <c r="E138" s="455" t="s">
        <v>239</v>
      </c>
      <c r="F138" s="384" t="s">
        <v>109</v>
      </c>
      <c r="G138" s="316">
        <v>1</v>
      </c>
      <c r="H138" s="433">
        <v>0</v>
      </c>
      <c r="I138" s="326">
        <f t="shared" si="8"/>
        <v>0</v>
      </c>
    </row>
    <row r="139" spans="1:9" x14ac:dyDescent="0.25">
      <c r="A139" s="323">
        <v>4</v>
      </c>
      <c r="B139" s="731" t="s">
        <v>451</v>
      </c>
      <c r="C139" s="731"/>
      <c r="D139" s="731"/>
      <c r="E139" s="324" t="s">
        <v>452</v>
      </c>
      <c r="F139" s="324" t="s">
        <v>55</v>
      </c>
      <c r="G139" s="325">
        <v>1</v>
      </c>
      <c r="H139" s="433">
        <v>0</v>
      </c>
      <c r="I139" s="315">
        <f t="shared" si="8"/>
        <v>0</v>
      </c>
    </row>
    <row r="140" spans="1:9" x14ac:dyDescent="0.25">
      <c r="A140" s="323">
        <v>5</v>
      </c>
      <c r="B140" s="717" t="s">
        <v>471</v>
      </c>
      <c r="C140" s="717"/>
      <c r="D140" s="717"/>
      <c r="E140" s="384" t="s">
        <v>241</v>
      </c>
      <c r="F140" s="384" t="s">
        <v>55</v>
      </c>
      <c r="G140" s="316">
        <v>4</v>
      </c>
      <c r="H140" s="433">
        <v>0</v>
      </c>
      <c r="I140" s="434">
        <f t="shared" si="8"/>
        <v>0</v>
      </c>
    </row>
    <row r="141" spans="1:9" x14ac:dyDescent="0.25">
      <c r="A141" s="323">
        <v>6</v>
      </c>
      <c r="B141" s="717" t="s">
        <v>453</v>
      </c>
      <c r="C141" s="717"/>
      <c r="D141" s="717"/>
      <c r="E141" s="455" t="s">
        <v>454</v>
      </c>
      <c r="F141" s="324" t="s">
        <v>55</v>
      </c>
      <c r="G141" s="325">
        <v>1</v>
      </c>
      <c r="H141" s="433">
        <v>0</v>
      </c>
      <c r="I141" s="315">
        <f t="shared" si="8"/>
        <v>0</v>
      </c>
    </row>
    <row r="142" spans="1:9" x14ac:dyDescent="0.25">
      <c r="A142" s="323">
        <v>7</v>
      </c>
      <c r="B142" s="717" t="s">
        <v>455</v>
      </c>
      <c r="C142" s="717"/>
      <c r="D142" s="717"/>
      <c r="E142" s="455" t="s">
        <v>454</v>
      </c>
      <c r="F142" s="324" t="s">
        <v>55</v>
      </c>
      <c r="G142" s="325">
        <v>1</v>
      </c>
      <c r="H142" s="433">
        <v>0</v>
      </c>
      <c r="I142" s="315">
        <f t="shared" si="8"/>
        <v>0</v>
      </c>
    </row>
    <row r="143" spans="1:9" ht="24" customHeight="1" x14ac:dyDescent="0.25">
      <c r="A143" s="323">
        <v>8</v>
      </c>
      <c r="B143" s="708" t="s">
        <v>271</v>
      </c>
      <c r="C143" s="708"/>
      <c r="D143" s="708"/>
      <c r="E143" s="425" t="s">
        <v>285</v>
      </c>
      <c r="F143" s="384" t="s">
        <v>55</v>
      </c>
      <c r="G143" s="430">
        <v>1</v>
      </c>
      <c r="H143" s="433">
        <v>0</v>
      </c>
      <c r="I143" s="434">
        <f t="shared" si="8"/>
        <v>0</v>
      </c>
    </row>
    <row r="144" spans="1:9" ht="18" customHeight="1" x14ac:dyDescent="0.25">
      <c r="A144" s="323">
        <v>9</v>
      </c>
      <c r="B144" s="717" t="s">
        <v>456</v>
      </c>
      <c r="C144" s="717"/>
      <c r="D144" s="717"/>
      <c r="E144" s="332" t="s">
        <v>285</v>
      </c>
      <c r="F144" s="324" t="s">
        <v>55</v>
      </c>
      <c r="G144" s="317">
        <v>2</v>
      </c>
      <c r="H144" s="433">
        <v>0</v>
      </c>
      <c r="I144" s="315">
        <f t="shared" si="8"/>
        <v>0</v>
      </c>
    </row>
    <row r="145" spans="1:9" x14ac:dyDescent="0.25">
      <c r="A145" s="323">
        <v>10</v>
      </c>
      <c r="B145" s="717" t="s">
        <v>392</v>
      </c>
      <c r="C145" s="717"/>
      <c r="D145" s="717"/>
      <c r="E145" s="332" t="s">
        <v>285</v>
      </c>
      <c r="F145" s="324" t="s">
        <v>55</v>
      </c>
      <c r="G145" s="317">
        <v>2</v>
      </c>
      <c r="H145" s="433">
        <v>0</v>
      </c>
      <c r="I145" s="315">
        <f t="shared" si="8"/>
        <v>0</v>
      </c>
    </row>
    <row r="146" spans="1:9" x14ac:dyDescent="0.25">
      <c r="A146" s="323">
        <v>11</v>
      </c>
      <c r="B146" s="717" t="s">
        <v>457</v>
      </c>
      <c r="C146" s="717"/>
      <c r="D146" s="717"/>
      <c r="E146" s="332" t="s">
        <v>458</v>
      </c>
      <c r="F146" s="324" t="s">
        <v>55</v>
      </c>
      <c r="G146" s="317">
        <v>2</v>
      </c>
      <c r="H146" s="433">
        <v>0</v>
      </c>
      <c r="I146" s="315">
        <f t="shared" si="8"/>
        <v>0</v>
      </c>
    </row>
    <row r="147" spans="1:9" ht="24" customHeight="1" x14ac:dyDescent="0.25">
      <c r="A147" s="323">
        <v>12</v>
      </c>
      <c r="B147" s="708" t="s">
        <v>315</v>
      </c>
      <c r="C147" s="708"/>
      <c r="D147" s="708"/>
      <c r="E147" s="425" t="s">
        <v>285</v>
      </c>
      <c r="F147" s="383" t="s">
        <v>55</v>
      </c>
      <c r="G147" s="317">
        <v>2</v>
      </c>
      <c r="H147" s="433">
        <v>0</v>
      </c>
      <c r="I147" s="315">
        <f t="shared" si="8"/>
        <v>0</v>
      </c>
    </row>
    <row r="148" spans="1:9" x14ac:dyDescent="0.25">
      <c r="A148" s="323">
        <v>13</v>
      </c>
      <c r="B148" s="717" t="s">
        <v>301</v>
      </c>
      <c r="C148" s="717"/>
      <c r="D148" s="717"/>
      <c r="E148" s="384" t="s">
        <v>245</v>
      </c>
      <c r="F148" s="383" t="s">
        <v>55</v>
      </c>
      <c r="G148" s="325">
        <v>2</v>
      </c>
      <c r="H148" s="433">
        <v>0</v>
      </c>
      <c r="I148" s="326">
        <f t="shared" si="8"/>
        <v>0</v>
      </c>
    </row>
    <row r="149" spans="1:9" x14ac:dyDescent="0.25">
      <c r="A149" s="323">
        <v>14</v>
      </c>
      <c r="B149" s="708" t="s">
        <v>459</v>
      </c>
      <c r="C149" s="708"/>
      <c r="D149" s="708"/>
      <c r="E149" s="437" t="s">
        <v>460</v>
      </c>
      <c r="F149" s="383" t="s">
        <v>55</v>
      </c>
      <c r="G149" s="325">
        <v>2</v>
      </c>
      <c r="H149" s="433">
        <v>0</v>
      </c>
      <c r="I149" s="326">
        <f t="shared" si="8"/>
        <v>0</v>
      </c>
    </row>
    <row r="150" spans="1:9" x14ac:dyDescent="0.25">
      <c r="A150" s="323">
        <v>15</v>
      </c>
      <c r="B150" s="717" t="s">
        <v>275</v>
      </c>
      <c r="C150" s="717"/>
      <c r="D150" s="717"/>
      <c r="E150" s="384" t="s">
        <v>255</v>
      </c>
      <c r="F150" s="383" t="s">
        <v>160</v>
      </c>
      <c r="G150" s="325">
        <v>16</v>
      </c>
      <c r="H150" s="433">
        <v>0</v>
      </c>
      <c r="I150" s="315">
        <f t="shared" si="8"/>
        <v>0</v>
      </c>
    </row>
    <row r="151" spans="1:9" ht="27" customHeight="1" x14ac:dyDescent="0.25">
      <c r="A151" s="323">
        <v>16</v>
      </c>
      <c r="B151" s="708" t="s">
        <v>461</v>
      </c>
      <c r="C151" s="708"/>
      <c r="D151" s="708"/>
      <c r="E151" s="426" t="s">
        <v>270</v>
      </c>
      <c r="F151" s="383" t="s">
        <v>55</v>
      </c>
      <c r="G151" s="325">
        <v>2</v>
      </c>
      <c r="H151" s="433">
        <v>0</v>
      </c>
      <c r="I151" s="315">
        <f t="shared" si="8"/>
        <v>0</v>
      </c>
    </row>
    <row r="152" spans="1:9" x14ac:dyDescent="0.25">
      <c r="A152" s="323">
        <v>17</v>
      </c>
      <c r="B152" s="717" t="s">
        <v>304</v>
      </c>
      <c r="C152" s="717"/>
      <c r="D152" s="717"/>
      <c r="E152" s="384" t="s">
        <v>256</v>
      </c>
      <c r="F152" s="383" t="s">
        <v>109</v>
      </c>
      <c r="G152" s="325">
        <v>1</v>
      </c>
      <c r="H152" s="433">
        <v>0</v>
      </c>
      <c r="I152" s="315">
        <f t="shared" si="8"/>
        <v>0</v>
      </c>
    </row>
    <row r="153" spans="1:9" ht="26.25" customHeight="1" x14ac:dyDescent="0.25">
      <c r="A153" s="323">
        <v>18</v>
      </c>
      <c r="B153" s="708" t="s">
        <v>115</v>
      </c>
      <c r="C153" s="708"/>
      <c r="D153" s="708"/>
      <c r="E153" s="384" t="s">
        <v>260</v>
      </c>
      <c r="F153" s="383" t="s">
        <v>109</v>
      </c>
      <c r="G153" s="325">
        <v>2</v>
      </c>
      <c r="H153" s="433">
        <v>0</v>
      </c>
      <c r="I153" s="315">
        <f t="shared" si="8"/>
        <v>0</v>
      </c>
    </row>
    <row r="154" spans="1:9" x14ac:dyDescent="0.25">
      <c r="A154" s="323">
        <v>19</v>
      </c>
      <c r="B154" s="717" t="s">
        <v>165</v>
      </c>
      <c r="C154" s="717"/>
      <c r="D154" s="717"/>
      <c r="E154" s="384" t="s">
        <v>258</v>
      </c>
      <c r="F154" s="383" t="s">
        <v>55</v>
      </c>
      <c r="G154" s="325">
        <v>2</v>
      </c>
      <c r="H154" s="433">
        <v>0</v>
      </c>
      <c r="I154" s="315">
        <f t="shared" si="8"/>
        <v>0</v>
      </c>
    </row>
    <row r="155" spans="1:9" ht="22.5" customHeight="1" x14ac:dyDescent="0.25">
      <c r="A155" s="323">
        <v>20</v>
      </c>
      <c r="B155" s="728" t="s">
        <v>385</v>
      </c>
      <c r="C155" s="728"/>
      <c r="D155" s="728"/>
      <c r="E155" s="383" t="s">
        <v>386</v>
      </c>
      <c r="F155" s="324" t="s">
        <v>55</v>
      </c>
      <c r="G155" s="316">
        <v>2</v>
      </c>
      <c r="H155" s="433">
        <v>0</v>
      </c>
      <c r="I155" s="434">
        <f t="shared" si="8"/>
        <v>0</v>
      </c>
    </row>
    <row r="156" spans="1:9" x14ac:dyDescent="0.25">
      <c r="A156" s="323">
        <v>21</v>
      </c>
      <c r="B156" s="717" t="s">
        <v>444</v>
      </c>
      <c r="C156" s="717"/>
      <c r="D156" s="717"/>
      <c r="E156" s="455" t="s">
        <v>445</v>
      </c>
      <c r="F156" s="383" t="s">
        <v>55</v>
      </c>
      <c r="G156" s="386">
        <v>1</v>
      </c>
      <c r="H156" s="433">
        <v>0</v>
      </c>
      <c r="I156" s="434">
        <f t="shared" si="8"/>
        <v>0</v>
      </c>
    </row>
    <row r="157" spans="1:9" ht="36.75" x14ac:dyDescent="0.25">
      <c r="A157" s="323">
        <v>22</v>
      </c>
      <c r="B157" s="731" t="s">
        <v>462</v>
      </c>
      <c r="C157" s="731"/>
      <c r="D157" s="731"/>
      <c r="E157" s="463" t="s">
        <v>463</v>
      </c>
      <c r="F157" s="383" t="s">
        <v>147</v>
      </c>
      <c r="G157" s="325">
        <v>2</v>
      </c>
      <c r="H157" s="433">
        <v>0</v>
      </c>
      <c r="I157" s="326">
        <f>G157*H157</f>
        <v>0</v>
      </c>
    </row>
    <row r="158" spans="1:9" x14ac:dyDescent="0.25">
      <c r="A158" s="323">
        <v>23</v>
      </c>
      <c r="B158" s="717" t="s">
        <v>177</v>
      </c>
      <c r="C158" s="717"/>
      <c r="D158" s="717"/>
      <c r="E158" s="324" t="s">
        <v>270</v>
      </c>
      <c r="F158" s="324" t="s">
        <v>55</v>
      </c>
      <c r="G158" s="317">
        <v>2</v>
      </c>
      <c r="H158" s="433">
        <v>0</v>
      </c>
      <c r="I158" s="326">
        <f>G158*H158</f>
        <v>0</v>
      </c>
    </row>
    <row r="159" spans="1:9" x14ac:dyDescent="0.25">
      <c r="A159" s="323">
        <v>24</v>
      </c>
      <c r="B159" s="717" t="s">
        <v>193</v>
      </c>
      <c r="C159" s="717"/>
      <c r="D159" s="717"/>
      <c r="E159" s="324" t="s">
        <v>270</v>
      </c>
      <c r="F159" s="324" t="s">
        <v>55</v>
      </c>
      <c r="G159" s="317">
        <v>2</v>
      </c>
      <c r="H159" s="433">
        <v>0</v>
      </c>
      <c r="I159" s="326">
        <f>G159*H159</f>
        <v>0</v>
      </c>
    </row>
    <row r="160" spans="1:9" x14ac:dyDescent="0.25">
      <c r="A160" s="323">
        <v>25</v>
      </c>
      <c r="B160" s="717" t="s">
        <v>472</v>
      </c>
      <c r="C160" s="717"/>
      <c r="D160" s="717"/>
      <c r="E160" s="455" t="s">
        <v>473</v>
      </c>
      <c r="F160" s="384" t="s">
        <v>55</v>
      </c>
      <c r="G160" s="424">
        <v>1</v>
      </c>
      <c r="H160" s="433">
        <v>0</v>
      </c>
      <c r="I160" s="326">
        <f t="shared" ref="I160:I165" si="9">G160*H160</f>
        <v>0</v>
      </c>
    </row>
    <row r="161" spans="1:9" x14ac:dyDescent="0.25">
      <c r="A161" s="323">
        <v>26</v>
      </c>
      <c r="B161" s="717" t="s">
        <v>174</v>
      </c>
      <c r="C161" s="717"/>
      <c r="D161" s="717"/>
      <c r="E161" s="455" t="s">
        <v>265</v>
      </c>
      <c r="F161" s="324" t="s">
        <v>55</v>
      </c>
      <c r="G161" s="386">
        <v>1</v>
      </c>
      <c r="H161" s="433">
        <v>0</v>
      </c>
      <c r="I161" s="326">
        <f t="shared" si="9"/>
        <v>0</v>
      </c>
    </row>
    <row r="162" spans="1:9" x14ac:dyDescent="0.25">
      <c r="A162" s="323">
        <v>27</v>
      </c>
      <c r="B162" s="717" t="s">
        <v>175</v>
      </c>
      <c r="C162" s="717"/>
      <c r="D162" s="717"/>
      <c r="E162" s="324" t="s">
        <v>265</v>
      </c>
      <c r="F162" s="383" t="s">
        <v>55</v>
      </c>
      <c r="G162" s="430">
        <v>4</v>
      </c>
      <c r="H162" s="433">
        <v>0</v>
      </c>
      <c r="I162" s="326">
        <f t="shared" si="9"/>
        <v>0</v>
      </c>
    </row>
    <row r="163" spans="1:9" x14ac:dyDescent="0.25">
      <c r="A163" s="323">
        <v>28</v>
      </c>
      <c r="B163" s="717" t="s">
        <v>474</v>
      </c>
      <c r="C163" s="717"/>
      <c r="D163" s="717"/>
      <c r="E163" s="324" t="s">
        <v>265</v>
      </c>
      <c r="F163" s="431" t="s">
        <v>55</v>
      </c>
      <c r="G163" s="430">
        <v>1</v>
      </c>
      <c r="H163" s="433">
        <v>0</v>
      </c>
      <c r="I163" s="326">
        <f t="shared" si="9"/>
        <v>0</v>
      </c>
    </row>
    <row r="164" spans="1:9" x14ac:dyDescent="0.25">
      <c r="A164" s="323">
        <v>29</v>
      </c>
      <c r="B164" s="717" t="s">
        <v>475</v>
      </c>
      <c r="C164" s="717"/>
      <c r="D164" s="717"/>
      <c r="E164" s="324" t="s">
        <v>265</v>
      </c>
      <c r="F164" s="432" t="s">
        <v>55</v>
      </c>
      <c r="G164" s="430">
        <v>2</v>
      </c>
      <c r="H164" s="433">
        <v>0</v>
      </c>
      <c r="I164" s="315">
        <f t="shared" si="9"/>
        <v>0</v>
      </c>
    </row>
    <row r="165" spans="1:9" x14ac:dyDescent="0.25">
      <c r="A165" s="323">
        <v>30</v>
      </c>
      <c r="B165" s="717" t="s">
        <v>312</v>
      </c>
      <c r="C165" s="717"/>
      <c r="D165" s="717"/>
      <c r="E165" s="324" t="s">
        <v>313</v>
      </c>
      <c r="F165" s="455" t="s">
        <v>55</v>
      </c>
      <c r="G165" s="430">
        <v>2</v>
      </c>
      <c r="H165" s="433">
        <v>0</v>
      </c>
      <c r="I165" s="315">
        <f t="shared" si="9"/>
        <v>0</v>
      </c>
    </row>
    <row r="166" spans="1:9" x14ac:dyDescent="0.25">
      <c r="A166" s="695" t="s">
        <v>123</v>
      </c>
      <c r="B166" s="696"/>
      <c r="C166" s="696"/>
      <c r="D166" s="696"/>
      <c r="E166" s="696"/>
      <c r="F166" s="696"/>
      <c r="G166" s="696"/>
      <c r="H166" s="696"/>
      <c r="I166" s="327">
        <f>SUM(I136:I165)</f>
        <v>0</v>
      </c>
    </row>
    <row r="167" spans="1:9" x14ac:dyDescent="0.25">
      <c r="A167" s="710" t="s">
        <v>346</v>
      </c>
      <c r="B167" s="711"/>
      <c r="C167" s="711"/>
      <c r="D167" s="711"/>
      <c r="E167" s="711"/>
      <c r="F167" s="711"/>
      <c r="G167" s="711"/>
      <c r="H167" s="711"/>
      <c r="I167" s="319">
        <f>I166/12</f>
        <v>0</v>
      </c>
    </row>
    <row r="168" spans="1:9" x14ac:dyDescent="0.25">
      <c r="A168" s="686"/>
      <c r="B168" s="687"/>
      <c r="C168" s="687"/>
      <c r="D168" s="687"/>
      <c r="E168" s="687"/>
      <c r="F168" s="687"/>
      <c r="G168" s="687"/>
      <c r="H168" s="687"/>
      <c r="I168" s="786"/>
    </row>
    <row r="169" spans="1:9" ht="30" customHeight="1" x14ac:dyDescent="0.25">
      <c r="A169" s="720" t="s">
        <v>347</v>
      </c>
      <c r="B169" s="721"/>
      <c r="C169" s="721"/>
      <c r="D169" s="721"/>
      <c r="E169" s="721"/>
      <c r="F169" s="721"/>
      <c r="G169" s="721"/>
      <c r="H169" s="721"/>
      <c r="I169" s="327">
        <f>I132+I167</f>
        <v>0</v>
      </c>
    </row>
    <row r="170" spans="1:9" x14ac:dyDescent="0.25">
      <c r="A170" s="682"/>
      <c r="B170" s="683"/>
      <c r="C170" s="683"/>
      <c r="D170" s="683"/>
      <c r="E170" s="683"/>
      <c r="F170" s="683"/>
      <c r="G170" s="683"/>
      <c r="H170" s="683"/>
      <c r="I170" s="798"/>
    </row>
    <row r="171" spans="1:9" x14ac:dyDescent="0.25">
      <c r="A171" s="793" t="s">
        <v>341</v>
      </c>
      <c r="B171" s="794"/>
      <c r="C171" s="794"/>
      <c r="D171" s="794"/>
      <c r="E171" s="794"/>
      <c r="F171" s="794"/>
      <c r="G171" s="794"/>
      <c r="H171" s="794"/>
      <c r="I171" s="795"/>
    </row>
    <row r="172" spans="1:9" x14ac:dyDescent="0.25">
      <c r="A172" s="695" t="s">
        <v>97</v>
      </c>
      <c r="B172" s="696"/>
      <c r="C172" s="696"/>
      <c r="D172" s="696"/>
      <c r="E172" s="796" t="s">
        <v>211</v>
      </c>
      <c r="F172" s="696"/>
      <c r="G172" s="696"/>
      <c r="H172" s="696" t="s">
        <v>124</v>
      </c>
      <c r="I172" s="797"/>
    </row>
    <row r="173" spans="1:9" x14ac:dyDescent="0.25">
      <c r="A173" s="682" t="s">
        <v>314</v>
      </c>
      <c r="B173" s="683"/>
      <c r="C173" s="683"/>
      <c r="D173" s="683"/>
      <c r="E173" s="688">
        <v>0.05</v>
      </c>
      <c r="F173" s="688"/>
      <c r="G173" s="688"/>
      <c r="H173" s="684">
        <f>$I$67*E173</f>
        <v>0</v>
      </c>
      <c r="I173" s="685"/>
    </row>
    <row r="174" spans="1:9" x14ac:dyDescent="0.25">
      <c r="A174" s="682" t="s">
        <v>17</v>
      </c>
      <c r="B174" s="683"/>
      <c r="C174" s="683"/>
      <c r="D174" s="683"/>
      <c r="E174" s="688">
        <v>0.1</v>
      </c>
      <c r="F174" s="688"/>
      <c r="G174" s="688"/>
      <c r="H174" s="684">
        <f>($I$67+$H$71)*E174</f>
        <v>0</v>
      </c>
      <c r="I174" s="685"/>
    </row>
    <row r="175" spans="1:9" x14ac:dyDescent="0.25">
      <c r="A175" s="686" t="s">
        <v>232</v>
      </c>
      <c r="B175" s="687"/>
      <c r="C175" s="687"/>
      <c r="D175" s="687"/>
      <c r="E175" s="691">
        <f>SUM(E173:G174)</f>
        <v>0.15000000000000002</v>
      </c>
      <c r="F175" s="691"/>
      <c r="G175" s="691"/>
      <c r="H175" s="702">
        <f>SUM(H173:I174)</f>
        <v>0</v>
      </c>
      <c r="I175" s="703"/>
    </row>
    <row r="176" spans="1:9" x14ac:dyDescent="0.25">
      <c r="A176" s="686"/>
      <c r="B176" s="687"/>
      <c r="C176" s="687"/>
      <c r="D176" s="687"/>
      <c r="E176" s="687"/>
      <c r="F176" s="687"/>
      <c r="G176" s="687"/>
      <c r="H176" s="687"/>
      <c r="I176" s="786"/>
    </row>
    <row r="177" spans="1:9" x14ac:dyDescent="0.25">
      <c r="A177" s="793" t="s">
        <v>342</v>
      </c>
      <c r="B177" s="794"/>
      <c r="C177" s="794"/>
      <c r="D177" s="794"/>
      <c r="E177" s="794"/>
      <c r="F177" s="794"/>
      <c r="G177" s="794"/>
      <c r="H177" s="794"/>
      <c r="I177" s="795"/>
    </row>
    <row r="178" spans="1:9" x14ac:dyDescent="0.25">
      <c r="A178" s="695" t="s">
        <v>97</v>
      </c>
      <c r="B178" s="696"/>
      <c r="C178" s="696"/>
      <c r="D178" s="696"/>
      <c r="E178" s="796" t="s">
        <v>211</v>
      </c>
      <c r="F178" s="696"/>
      <c r="G178" s="696"/>
      <c r="H178" s="696" t="s">
        <v>124</v>
      </c>
      <c r="I178" s="797"/>
    </row>
    <row r="179" spans="1:9" x14ac:dyDescent="0.25">
      <c r="A179" s="682" t="s">
        <v>233</v>
      </c>
      <c r="B179" s="683"/>
      <c r="C179" s="683"/>
      <c r="D179" s="683"/>
      <c r="E179" s="688">
        <v>0.05</v>
      </c>
      <c r="F179" s="688"/>
      <c r="G179" s="688"/>
      <c r="H179" s="684">
        <f>ROUND(($I$67+$H$73)/(1-$E$80)*E179,2)</f>
        <v>0</v>
      </c>
      <c r="I179" s="685"/>
    </row>
    <row r="180" spans="1:9" x14ac:dyDescent="0.25">
      <c r="A180" s="682" t="s">
        <v>234</v>
      </c>
      <c r="B180" s="683"/>
      <c r="C180" s="683"/>
      <c r="D180" s="683"/>
      <c r="E180" s="688">
        <v>0.03</v>
      </c>
      <c r="F180" s="688"/>
      <c r="G180" s="688"/>
      <c r="H180" s="684">
        <f t="shared" ref="H180:H181" si="10">ROUND(($I$67+$H$73)/(1-$E$80)*E180,2)</f>
        <v>0</v>
      </c>
      <c r="I180" s="685"/>
    </row>
    <row r="181" spans="1:9" x14ac:dyDescent="0.25">
      <c r="A181" s="682" t="s">
        <v>235</v>
      </c>
      <c r="B181" s="683"/>
      <c r="C181" s="683"/>
      <c r="D181" s="683"/>
      <c r="E181" s="688">
        <v>6.4999999999999997E-3</v>
      </c>
      <c r="F181" s="688"/>
      <c r="G181" s="688"/>
      <c r="H181" s="684">
        <f t="shared" si="10"/>
        <v>0</v>
      </c>
      <c r="I181" s="685"/>
    </row>
    <row r="182" spans="1:9" x14ac:dyDescent="0.25">
      <c r="A182" s="686" t="s">
        <v>343</v>
      </c>
      <c r="B182" s="687"/>
      <c r="C182" s="687"/>
      <c r="D182" s="687"/>
      <c r="E182" s="691">
        <f>SUM(E179:G181)</f>
        <v>8.6500000000000007E-2</v>
      </c>
      <c r="F182" s="691"/>
      <c r="G182" s="691"/>
      <c r="H182" s="702">
        <f>SUM(H179:I181)</f>
        <v>0</v>
      </c>
      <c r="I182" s="703"/>
    </row>
    <row r="183" spans="1:9" x14ac:dyDescent="0.25">
      <c r="A183" s="686"/>
      <c r="B183" s="687"/>
      <c r="C183" s="687"/>
      <c r="D183" s="687"/>
      <c r="E183" s="687"/>
      <c r="F183" s="687"/>
      <c r="G183" s="687"/>
      <c r="H183" s="687"/>
      <c r="I183" s="786"/>
    </row>
    <row r="184" spans="1:9" x14ac:dyDescent="0.25">
      <c r="A184" s="695" t="s">
        <v>344</v>
      </c>
      <c r="B184" s="696"/>
      <c r="C184" s="696"/>
      <c r="D184" s="696"/>
      <c r="E184" s="696"/>
      <c r="F184" s="696"/>
      <c r="G184" s="696"/>
      <c r="H184" s="696"/>
      <c r="I184" s="464">
        <f>I169+H175+H182</f>
        <v>0</v>
      </c>
    </row>
    <row r="185" spans="1:9" x14ac:dyDescent="0.25">
      <c r="A185" s="686"/>
      <c r="B185" s="687"/>
      <c r="C185" s="687"/>
      <c r="D185" s="687"/>
      <c r="E185" s="687"/>
      <c r="F185" s="687"/>
      <c r="G185" s="687"/>
      <c r="H185" s="687"/>
      <c r="I185" s="786"/>
    </row>
    <row r="186" spans="1:9" x14ac:dyDescent="0.25">
      <c r="A186" s="787" t="s">
        <v>121</v>
      </c>
      <c r="B186" s="788"/>
      <c r="C186" s="788"/>
      <c r="D186" s="788"/>
      <c r="E186" s="788"/>
      <c r="F186" s="788"/>
      <c r="G186" s="788"/>
      <c r="H186" s="788"/>
      <c r="I186" s="789"/>
    </row>
    <row r="187" spans="1:9" x14ac:dyDescent="0.25">
      <c r="A187" s="460" t="s">
        <v>48</v>
      </c>
      <c r="B187" s="696" t="s">
        <v>49</v>
      </c>
      <c r="C187" s="696"/>
      <c r="D187" s="696"/>
      <c r="E187" s="458" t="s">
        <v>96</v>
      </c>
      <c r="F187" s="458" t="s">
        <v>51</v>
      </c>
      <c r="G187" s="458" t="s">
        <v>52</v>
      </c>
      <c r="H187" s="458" t="s">
        <v>53</v>
      </c>
      <c r="I187" s="461" t="s">
        <v>54</v>
      </c>
    </row>
    <row r="188" spans="1:9" ht="23.25" customHeight="1" x14ac:dyDescent="0.25">
      <c r="A188" s="323">
        <v>1</v>
      </c>
      <c r="B188" s="731" t="s">
        <v>237</v>
      </c>
      <c r="C188" s="731"/>
      <c r="D188" s="731"/>
      <c r="E188" s="332" t="s">
        <v>286</v>
      </c>
      <c r="F188" s="324" t="s">
        <v>55</v>
      </c>
      <c r="G188" s="455">
        <v>1</v>
      </c>
      <c r="H188" s="433">
        <v>0</v>
      </c>
      <c r="I188" s="326">
        <f t="shared" ref="I188:I199" si="11">G188*H188</f>
        <v>0</v>
      </c>
    </row>
    <row r="189" spans="1:9" ht="30.75" customHeight="1" x14ac:dyDescent="0.25">
      <c r="A189" s="323">
        <v>2</v>
      </c>
      <c r="B189" s="709" t="s">
        <v>189</v>
      </c>
      <c r="C189" s="709"/>
      <c r="D189" s="709"/>
      <c r="E189" s="459" t="s">
        <v>270</v>
      </c>
      <c r="F189" s="431" t="s">
        <v>55</v>
      </c>
      <c r="G189" s="431">
        <v>2</v>
      </c>
      <c r="H189" s="433">
        <v>0</v>
      </c>
      <c r="I189" s="434">
        <f t="shared" si="11"/>
        <v>0</v>
      </c>
    </row>
    <row r="190" spans="1:9" ht="30.75" customHeight="1" x14ac:dyDescent="0.25">
      <c r="A190" s="323">
        <v>3</v>
      </c>
      <c r="B190" s="708" t="s">
        <v>464</v>
      </c>
      <c r="C190" s="708"/>
      <c r="D190" s="708"/>
      <c r="E190" s="459" t="s">
        <v>270</v>
      </c>
      <c r="F190" s="431" t="s">
        <v>55</v>
      </c>
      <c r="G190" s="431">
        <v>2</v>
      </c>
      <c r="H190" s="433">
        <v>0</v>
      </c>
      <c r="I190" s="434">
        <f t="shared" si="11"/>
        <v>0</v>
      </c>
    </row>
    <row r="191" spans="1:9" ht="30.75" customHeight="1" x14ac:dyDescent="0.25">
      <c r="A191" s="323">
        <v>4</v>
      </c>
      <c r="B191" s="708" t="s">
        <v>465</v>
      </c>
      <c r="C191" s="708"/>
      <c r="D191" s="708"/>
      <c r="E191" s="332" t="s">
        <v>287</v>
      </c>
      <c r="F191" s="324" t="s">
        <v>55</v>
      </c>
      <c r="G191" s="324">
        <v>1</v>
      </c>
      <c r="H191" s="433">
        <v>0</v>
      </c>
      <c r="I191" s="326">
        <f t="shared" si="11"/>
        <v>0</v>
      </c>
    </row>
    <row r="192" spans="1:9" x14ac:dyDescent="0.25">
      <c r="A192" s="323">
        <v>5</v>
      </c>
      <c r="B192" s="717" t="s">
        <v>179</v>
      </c>
      <c r="C192" s="717"/>
      <c r="D192" s="717"/>
      <c r="E192" s="332" t="s">
        <v>501</v>
      </c>
      <c r="F192" s="324" t="s">
        <v>55</v>
      </c>
      <c r="G192" s="455">
        <v>1</v>
      </c>
      <c r="H192" s="433">
        <v>0</v>
      </c>
      <c r="I192" s="326">
        <f t="shared" si="11"/>
        <v>0</v>
      </c>
    </row>
    <row r="193" spans="1:9" x14ac:dyDescent="0.25">
      <c r="A193" s="323">
        <v>6</v>
      </c>
      <c r="B193" s="717" t="s">
        <v>500</v>
      </c>
      <c r="C193" s="717"/>
      <c r="D193" s="717"/>
      <c r="E193" s="332" t="s">
        <v>501</v>
      </c>
      <c r="F193" s="324" t="s">
        <v>55</v>
      </c>
      <c r="G193" s="455"/>
      <c r="H193" s="433">
        <v>0</v>
      </c>
      <c r="I193" s="326"/>
    </row>
    <row r="194" spans="1:9" x14ac:dyDescent="0.25">
      <c r="A194" s="323">
        <v>7</v>
      </c>
      <c r="B194" s="717" t="s">
        <v>483</v>
      </c>
      <c r="C194" s="717"/>
      <c r="D194" s="717"/>
      <c r="E194" s="456"/>
      <c r="F194" s="324" t="s">
        <v>55</v>
      </c>
      <c r="G194" s="455">
        <v>1</v>
      </c>
      <c r="H194" s="433">
        <v>0</v>
      </c>
      <c r="I194" s="326">
        <f t="shared" si="11"/>
        <v>0</v>
      </c>
    </row>
    <row r="195" spans="1:9" ht="24.75" x14ac:dyDescent="0.25">
      <c r="A195" s="323">
        <v>8</v>
      </c>
      <c r="B195" s="785" t="s">
        <v>307</v>
      </c>
      <c r="C195" s="785"/>
      <c r="D195" s="785"/>
      <c r="E195" s="328" t="s">
        <v>288</v>
      </c>
      <c r="F195" s="324" t="s">
        <v>55</v>
      </c>
      <c r="G195" s="455">
        <v>1</v>
      </c>
      <c r="H195" s="433">
        <v>0</v>
      </c>
      <c r="I195" s="326">
        <f t="shared" si="11"/>
        <v>0</v>
      </c>
    </row>
    <row r="196" spans="1:9" ht="26.25" customHeight="1" x14ac:dyDescent="0.25">
      <c r="A196" s="323">
        <v>9</v>
      </c>
      <c r="B196" s="708" t="s">
        <v>478</v>
      </c>
      <c r="C196" s="708"/>
      <c r="D196" s="708"/>
      <c r="E196" s="456"/>
      <c r="F196" s="324" t="s">
        <v>55</v>
      </c>
      <c r="G196" s="455">
        <v>1</v>
      </c>
      <c r="H196" s="433">
        <v>0</v>
      </c>
      <c r="I196" s="326">
        <f t="shared" si="11"/>
        <v>0</v>
      </c>
    </row>
    <row r="197" spans="1:9" x14ac:dyDescent="0.25">
      <c r="A197" s="323">
        <v>10</v>
      </c>
      <c r="B197" s="717" t="s">
        <v>186</v>
      </c>
      <c r="C197" s="717"/>
      <c r="D197" s="717"/>
      <c r="E197" s="332" t="s">
        <v>289</v>
      </c>
      <c r="F197" s="431" t="s">
        <v>55</v>
      </c>
      <c r="G197" s="431">
        <v>2</v>
      </c>
      <c r="H197" s="433">
        <v>0</v>
      </c>
      <c r="I197" s="326">
        <f t="shared" si="11"/>
        <v>0</v>
      </c>
    </row>
    <row r="198" spans="1:9" x14ac:dyDescent="0.25">
      <c r="A198" s="323">
        <v>11</v>
      </c>
      <c r="B198" s="717" t="s">
        <v>479</v>
      </c>
      <c r="C198" s="717"/>
      <c r="D198" s="717"/>
      <c r="E198" s="332" t="s">
        <v>289</v>
      </c>
      <c r="F198" s="431" t="s">
        <v>55</v>
      </c>
      <c r="G198" s="431">
        <v>2</v>
      </c>
      <c r="H198" s="433">
        <v>0</v>
      </c>
      <c r="I198" s="326">
        <f t="shared" si="11"/>
        <v>0</v>
      </c>
    </row>
    <row r="199" spans="1:9" ht="27" customHeight="1" x14ac:dyDescent="0.25">
      <c r="A199" s="323">
        <v>12</v>
      </c>
      <c r="B199" s="731" t="s">
        <v>220</v>
      </c>
      <c r="C199" s="731"/>
      <c r="D199" s="731"/>
      <c r="E199" s="387" t="s">
        <v>270</v>
      </c>
      <c r="F199" s="324" t="s">
        <v>55</v>
      </c>
      <c r="G199" s="324">
        <v>2</v>
      </c>
      <c r="H199" s="433">
        <v>0</v>
      </c>
      <c r="I199" s="435">
        <f t="shared" si="11"/>
        <v>0</v>
      </c>
    </row>
    <row r="200" spans="1:9" x14ac:dyDescent="0.25">
      <c r="A200" s="783" t="s">
        <v>108</v>
      </c>
      <c r="B200" s="784"/>
      <c r="C200" s="784"/>
      <c r="D200" s="784"/>
      <c r="E200" s="784"/>
      <c r="F200" s="784"/>
      <c r="G200" s="784"/>
      <c r="H200" s="784"/>
      <c r="I200" s="427">
        <f>SUM(I188:I199)</f>
        <v>0</v>
      </c>
    </row>
    <row r="201" spans="1:9" x14ac:dyDescent="0.25">
      <c r="A201" s="697" t="s">
        <v>110</v>
      </c>
      <c r="B201" s="698"/>
      <c r="C201" s="698"/>
      <c r="D201" s="698"/>
      <c r="E201" s="698"/>
      <c r="F201" s="698"/>
      <c r="G201" s="698"/>
      <c r="H201" s="698"/>
      <c r="I201" s="339">
        <f>I200*0.5%</f>
        <v>0</v>
      </c>
    </row>
    <row r="202" spans="1:9" x14ac:dyDescent="0.25">
      <c r="A202" s="697" t="s">
        <v>222</v>
      </c>
      <c r="B202" s="698"/>
      <c r="C202" s="698"/>
      <c r="D202" s="698"/>
      <c r="E202" s="698"/>
      <c r="F202" s="698"/>
      <c r="G202" s="698"/>
      <c r="H202" s="698"/>
      <c r="I202" s="428">
        <f>(I200*(1-0.2)/(12*5))</f>
        <v>0</v>
      </c>
    </row>
    <row r="203" spans="1:9" x14ac:dyDescent="0.25">
      <c r="A203" s="767" t="s">
        <v>50</v>
      </c>
      <c r="B203" s="768"/>
      <c r="C203" s="768"/>
      <c r="D203" s="768"/>
      <c r="E203" s="768"/>
      <c r="F203" s="768"/>
      <c r="G203" s="768"/>
      <c r="H203" s="768"/>
      <c r="I203" s="429">
        <f>SUM(I201:I202)</f>
        <v>0</v>
      </c>
    </row>
    <row r="204" spans="1:9" x14ac:dyDescent="0.25">
      <c r="A204" s="783" t="s">
        <v>469</v>
      </c>
      <c r="B204" s="784"/>
      <c r="C204" s="784"/>
      <c r="D204" s="784"/>
      <c r="E204" s="784"/>
      <c r="F204" s="784"/>
      <c r="G204" s="784"/>
      <c r="H204" s="784"/>
      <c r="I204" s="436">
        <f>I203/2</f>
        <v>0</v>
      </c>
    </row>
    <row r="205" spans="1:9" x14ac:dyDescent="0.25">
      <c r="A205" s="813"/>
      <c r="B205" s="814"/>
      <c r="C205" s="814"/>
      <c r="D205" s="814"/>
      <c r="E205" s="814"/>
      <c r="F205" s="814"/>
      <c r="G205" s="814"/>
      <c r="H205" s="814"/>
      <c r="I205" s="815"/>
    </row>
    <row r="206" spans="1:9" ht="15.75" thickBot="1" x14ac:dyDescent="0.3">
      <c r="A206" s="780" t="s">
        <v>470</v>
      </c>
      <c r="B206" s="781"/>
      <c r="C206" s="781"/>
      <c r="D206" s="781"/>
      <c r="E206" s="781"/>
      <c r="F206" s="781"/>
      <c r="G206" s="781"/>
      <c r="H206" s="781"/>
      <c r="I206" s="782"/>
    </row>
    <row r="207" spans="1:9" x14ac:dyDescent="0.25">
      <c r="A207" s="465"/>
      <c r="B207" s="465"/>
      <c r="C207" s="465"/>
      <c r="D207" s="465"/>
      <c r="E207" s="465"/>
      <c r="F207" s="465"/>
      <c r="G207" s="465"/>
      <c r="H207" s="465"/>
      <c r="I207" s="465"/>
    </row>
    <row r="208" spans="1:9" ht="15.75" thickBot="1" x14ac:dyDescent="0.3">
      <c r="A208" s="465"/>
      <c r="B208" s="465"/>
      <c r="C208" s="465"/>
      <c r="D208" s="465"/>
      <c r="E208" s="465"/>
      <c r="F208" s="465"/>
      <c r="G208" s="465"/>
      <c r="H208" s="465"/>
      <c r="I208" s="465"/>
    </row>
    <row r="209" spans="1:9" ht="15.75" x14ac:dyDescent="0.25">
      <c r="A209" s="802" t="s">
        <v>482</v>
      </c>
      <c r="B209" s="803"/>
      <c r="C209" s="803"/>
      <c r="D209" s="803"/>
      <c r="E209" s="803"/>
      <c r="F209" s="803"/>
      <c r="G209" s="803"/>
      <c r="H209" s="803"/>
      <c r="I209" s="804"/>
    </row>
    <row r="210" spans="1:9" x14ac:dyDescent="0.25">
      <c r="A210" s="805" t="s">
        <v>339</v>
      </c>
      <c r="B210" s="806"/>
      <c r="C210" s="806"/>
      <c r="D210" s="806"/>
      <c r="E210" s="806"/>
      <c r="F210" s="806"/>
      <c r="G210" s="806"/>
      <c r="H210" s="806"/>
      <c r="I210" s="807"/>
    </row>
    <row r="211" spans="1:9" x14ac:dyDescent="0.25">
      <c r="A211" s="460" t="s">
        <v>48</v>
      </c>
      <c r="B211" s="696" t="s">
        <v>49</v>
      </c>
      <c r="C211" s="696"/>
      <c r="D211" s="696"/>
      <c r="E211" s="458" t="s">
        <v>96</v>
      </c>
      <c r="F211" s="458" t="s">
        <v>51</v>
      </c>
      <c r="G211" s="458" t="s">
        <v>52</v>
      </c>
      <c r="H211" s="458" t="s">
        <v>53</v>
      </c>
      <c r="I211" s="461" t="s">
        <v>54</v>
      </c>
    </row>
    <row r="212" spans="1:9" x14ac:dyDescent="0.25">
      <c r="A212" s="323">
        <v>1</v>
      </c>
      <c r="B212" s="717" t="s">
        <v>433</v>
      </c>
      <c r="C212" s="717"/>
      <c r="D212" s="717"/>
      <c r="E212" s="455" t="s">
        <v>240</v>
      </c>
      <c r="F212" s="384" t="s">
        <v>55</v>
      </c>
      <c r="G212" s="325">
        <v>10</v>
      </c>
      <c r="H212" s="433">
        <v>0</v>
      </c>
      <c r="I212" s="326">
        <f>G212*H212</f>
        <v>0</v>
      </c>
    </row>
    <row r="213" spans="1:9" ht="36.75" x14ac:dyDescent="0.25">
      <c r="A213" s="323">
        <v>2</v>
      </c>
      <c r="B213" s="731" t="s">
        <v>114</v>
      </c>
      <c r="C213" s="731"/>
      <c r="D213" s="731"/>
      <c r="E213" s="134" t="s">
        <v>381</v>
      </c>
      <c r="F213" s="383" t="s">
        <v>147</v>
      </c>
      <c r="G213" s="325">
        <v>1</v>
      </c>
      <c r="H213" s="433">
        <v>0</v>
      </c>
      <c r="I213" s="326">
        <f>G213*H213</f>
        <v>0</v>
      </c>
    </row>
    <row r="214" spans="1:9" x14ac:dyDescent="0.25">
      <c r="A214" s="323">
        <v>3</v>
      </c>
      <c r="B214" s="717" t="s">
        <v>491</v>
      </c>
      <c r="C214" s="717"/>
      <c r="D214" s="717"/>
      <c r="E214" s="384" t="s">
        <v>492</v>
      </c>
      <c r="F214" s="455" t="s">
        <v>55</v>
      </c>
      <c r="G214" s="316">
        <v>10</v>
      </c>
      <c r="H214" s="433">
        <v>0</v>
      </c>
      <c r="I214" s="444">
        <f t="shared" ref="I214" si="12">G214*H214</f>
        <v>0</v>
      </c>
    </row>
    <row r="215" spans="1:9" x14ac:dyDescent="0.25">
      <c r="A215" s="323">
        <v>4</v>
      </c>
      <c r="B215" s="717" t="s">
        <v>434</v>
      </c>
      <c r="C215" s="717"/>
      <c r="D215" s="717"/>
      <c r="E215" s="455" t="s">
        <v>243</v>
      </c>
      <c r="F215" s="384" t="s">
        <v>147</v>
      </c>
      <c r="G215" s="325">
        <v>1</v>
      </c>
      <c r="H215" s="433">
        <v>0</v>
      </c>
      <c r="I215" s="326">
        <f t="shared" ref="I215" si="13">G215*H215</f>
        <v>0</v>
      </c>
    </row>
    <row r="216" spans="1:9" x14ac:dyDescent="0.25">
      <c r="A216" s="323">
        <v>5</v>
      </c>
      <c r="B216" s="717" t="s">
        <v>383</v>
      </c>
      <c r="C216" s="717"/>
      <c r="D216" s="717"/>
      <c r="E216" s="455" t="s">
        <v>384</v>
      </c>
      <c r="F216" s="383" t="s">
        <v>147</v>
      </c>
      <c r="G216" s="325">
        <v>1</v>
      </c>
      <c r="H216" s="433">
        <v>0</v>
      </c>
      <c r="I216" s="326">
        <f>G216*H216</f>
        <v>0</v>
      </c>
    </row>
    <row r="217" spans="1:9" x14ac:dyDescent="0.25">
      <c r="A217" s="323">
        <v>6</v>
      </c>
      <c r="B217" s="717" t="s">
        <v>151</v>
      </c>
      <c r="C217" s="717"/>
      <c r="D217" s="717"/>
      <c r="E217" s="455" t="s">
        <v>244</v>
      </c>
      <c r="F217" s="324" t="s">
        <v>150</v>
      </c>
      <c r="G217" s="325">
        <v>2</v>
      </c>
      <c r="H217" s="433">
        <v>0</v>
      </c>
      <c r="I217" s="326">
        <f>G217*H217</f>
        <v>0</v>
      </c>
    </row>
    <row r="218" spans="1:9" x14ac:dyDescent="0.25">
      <c r="A218" s="323">
        <v>7</v>
      </c>
      <c r="B218" s="717" t="s">
        <v>387</v>
      </c>
      <c r="C218" s="717"/>
      <c r="D218" s="717"/>
      <c r="E218" s="325" t="s">
        <v>246</v>
      </c>
      <c r="F218" s="383" t="s">
        <v>150</v>
      </c>
      <c r="G218" s="325">
        <v>2</v>
      </c>
      <c r="H218" s="433">
        <v>0</v>
      </c>
      <c r="I218" s="326">
        <f>G218*H218</f>
        <v>0</v>
      </c>
    </row>
    <row r="219" spans="1:9" x14ac:dyDescent="0.25">
      <c r="A219" s="323">
        <v>8</v>
      </c>
      <c r="B219" s="717" t="s">
        <v>152</v>
      </c>
      <c r="C219" s="717"/>
      <c r="D219" s="717"/>
      <c r="E219" s="455" t="s">
        <v>247</v>
      </c>
      <c r="F219" s="383" t="s">
        <v>55</v>
      </c>
      <c r="G219" s="325">
        <v>4</v>
      </c>
      <c r="H219" s="433">
        <v>0</v>
      </c>
      <c r="I219" s="326">
        <f>G219*H219</f>
        <v>0</v>
      </c>
    </row>
    <row r="220" spans="1:9" x14ac:dyDescent="0.25">
      <c r="A220" s="323">
        <v>9</v>
      </c>
      <c r="B220" s="717" t="s">
        <v>236</v>
      </c>
      <c r="C220" s="717"/>
      <c r="D220" s="717"/>
      <c r="E220" s="455" t="s">
        <v>250</v>
      </c>
      <c r="F220" s="384" t="s">
        <v>55</v>
      </c>
      <c r="G220" s="424">
        <v>1</v>
      </c>
      <c r="H220" s="433">
        <v>0</v>
      </c>
      <c r="I220" s="326">
        <f>G220*H220</f>
        <v>0</v>
      </c>
    </row>
    <row r="221" spans="1:9" x14ac:dyDescent="0.25">
      <c r="A221" s="323">
        <v>10</v>
      </c>
      <c r="B221" s="717" t="s">
        <v>435</v>
      </c>
      <c r="C221" s="717"/>
      <c r="D221" s="717"/>
      <c r="E221" s="455" t="s">
        <v>251</v>
      </c>
      <c r="F221" s="383" t="s">
        <v>55</v>
      </c>
      <c r="G221" s="325">
        <v>1</v>
      </c>
      <c r="H221" s="433">
        <v>0</v>
      </c>
      <c r="I221" s="326">
        <f t="shared" ref="I221" si="14">G221*H221</f>
        <v>0</v>
      </c>
    </row>
    <row r="222" spans="1:9" x14ac:dyDescent="0.25">
      <c r="A222" s="323">
        <v>11</v>
      </c>
      <c r="B222" s="717" t="s">
        <v>436</v>
      </c>
      <c r="C222" s="717"/>
      <c r="D222" s="717"/>
      <c r="E222" s="455" t="s">
        <v>253</v>
      </c>
      <c r="F222" s="383" t="s">
        <v>55</v>
      </c>
      <c r="G222" s="325">
        <v>5</v>
      </c>
      <c r="H222" s="433">
        <v>0</v>
      </c>
      <c r="I222" s="326">
        <f>G222*H222</f>
        <v>0</v>
      </c>
    </row>
    <row r="223" spans="1:9" x14ac:dyDescent="0.25">
      <c r="A223" s="323">
        <v>12</v>
      </c>
      <c r="B223" s="717" t="s">
        <v>437</v>
      </c>
      <c r="C223" s="717"/>
      <c r="D223" s="717"/>
      <c r="E223" s="455" t="s">
        <v>253</v>
      </c>
      <c r="F223" s="383" t="s">
        <v>55</v>
      </c>
      <c r="G223" s="325">
        <v>1</v>
      </c>
      <c r="H223" s="433">
        <v>0</v>
      </c>
      <c r="I223" s="326">
        <f t="shared" ref="I223:I231" si="15">G223*H223</f>
        <v>0</v>
      </c>
    </row>
    <row r="224" spans="1:9" x14ac:dyDescent="0.25">
      <c r="A224" s="323">
        <v>13</v>
      </c>
      <c r="B224" s="717" t="s">
        <v>438</v>
      </c>
      <c r="C224" s="717"/>
      <c r="D224" s="717"/>
      <c r="E224" s="455" t="s">
        <v>254</v>
      </c>
      <c r="F224" s="383" t="s">
        <v>55</v>
      </c>
      <c r="G224" s="325">
        <v>2</v>
      </c>
      <c r="H224" s="433">
        <v>0</v>
      </c>
      <c r="I224" s="326">
        <f t="shared" si="15"/>
        <v>0</v>
      </c>
    </row>
    <row r="225" spans="1:9" x14ac:dyDescent="0.25">
      <c r="A225" s="323">
        <v>14</v>
      </c>
      <c r="B225" s="676" t="s">
        <v>439</v>
      </c>
      <c r="C225" s="676"/>
      <c r="D225" s="676"/>
      <c r="E225" s="455" t="s">
        <v>440</v>
      </c>
      <c r="F225" s="383" t="s">
        <v>147</v>
      </c>
      <c r="G225" s="325">
        <v>1</v>
      </c>
      <c r="H225" s="433">
        <v>0</v>
      </c>
      <c r="I225" s="326">
        <f t="shared" si="15"/>
        <v>0</v>
      </c>
    </row>
    <row r="226" spans="1:9" x14ac:dyDescent="0.25">
      <c r="A226" s="323">
        <v>15</v>
      </c>
      <c r="B226" s="717" t="s">
        <v>441</v>
      </c>
      <c r="C226" s="717"/>
      <c r="D226" s="717"/>
      <c r="E226" s="455" t="s">
        <v>247</v>
      </c>
      <c r="F226" s="383" t="s">
        <v>55</v>
      </c>
      <c r="G226" s="325">
        <v>4</v>
      </c>
      <c r="H226" s="433">
        <v>0</v>
      </c>
      <c r="I226" s="326">
        <f t="shared" si="15"/>
        <v>0</v>
      </c>
    </row>
    <row r="227" spans="1:9" ht="24.75" customHeight="1" x14ac:dyDescent="0.25">
      <c r="A227" s="323">
        <v>16</v>
      </c>
      <c r="B227" s="708" t="s">
        <v>442</v>
      </c>
      <c r="C227" s="708"/>
      <c r="D227" s="708"/>
      <c r="E227" s="455" t="s">
        <v>259</v>
      </c>
      <c r="F227" s="383" t="s">
        <v>135</v>
      </c>
      <c r="G227" s="325">
        <v>1</v>
      </c>
      <c r="H227" s="433">
        <v>0</v>
      </c>
      <c r="I227" s="326">
        <f t="shared" si="15"/>
        <v>0</v>
      </c>
    </row>
    <row r="228" spans="1:9" ht="25.5" customHeight="1" x14ac:dyDescent="0.25">
      <c r="A228" s="323">
        <v>17</v>
      </c>
      <c r="B228" s="708" t="s">
        <v>276</v>
      </c>
      <c r="C228" s="708"/>
      <c r="D228" s="708"/>
      <c r="E228" s="455" t="s">
        <v>260</v>
      </c>
      <c r="F228" s="383" t="s">
        <v>55</v>
      </c>
      <c r="G228" s="325">
        <v>4</v>
      </c>
      <c r="H228" s="433">
        <v>0</v>
      </c>
      <c r="I228" s="326">
        <f t="shared" si="15"/>
        <v>0</v>
      </c>
    </row>
    <row r="229" spans="1:9" ht="27.75" customHeight="1" x14ac:dyDescent="0.25">
      <c r="A229" s="323">
        <v>18</v>
      </c>
      <c r="B229" s="708" t="s">
        <v>476</v>
      </c>
      <c r="C229" s="708"/>
      <c r="D229" s="708"/>
      <c r="E229" s="324" t="s">
        <v>443</v>
      </c>
      <c r="F229" s="383" t="s">
        <v>150</v>
      </c>
      <c r="G229" s="325">
        <v>2</v>
      </c>
      <c r="H229" s="433">
        <v>0</v>
      </c>
      <c r="I229" s="326">
        <f t="shared" si="15"/>
        <v>0</v>
      </c>
    </row>
    <row r="230" spans="1:9" x14ac:dyDescent="0.25">
      <c r="A230" s="323">
        <v>19</v>
      </c>
      <c r="B230" s="717" t="s">
        <v>444</v>
      </c>
      <c r="C230" s="717"/>
      <c r="D230" s="717"/>
      <c r="E230" s="455" t="s">
        <v>445</v>
      </c>
      <c r="F230" s="383" t="s">
        <v>55</v>
      </c>
      <c r="G230" s="386">
        <v>1</v>
      </c>
      <c r="H230" s="433">
        <v>0</v>
      </c>
      <c r="I230" s="315">
        <f t="shared" si="15"/>
        <v>0</v>
      </c>
    </row>
    <row r="231" spans="1:9" x14ac:dyDescent="0.25">
      <c r="A231" s="323">
        <v>20</v>
      </c>
      <c r="B231" s="717" t="s">
        <v>166</v>
      </c>
      <c r="C231" s="717"/>
      <c r="D231" s="717"/>
      <c r="E231" s="384" t="s">
        <v>261</v>
      </c>
      <c r="F231" s="455" t="s">
        <v>55</v>
      </c>
      <c r="G231" s="424">
        <v>2</v>
      </c>
      <c r="H231" s="433">
        <v>0</v>
      </c>
      <c r="I231" s="315">
        <f t="shared" si="15"/>
        <v>0</v>
      </c>
    </row>
    <row r="232" spans="1:9" x14ac:dyDescent="0.25">
      <c r="A232" s="323">
        <v>21</v>
      </c>
      <c r="B232" s="717" t="s">
        <v>446</v>
      </c>
      <c r="C232" s="717"/>
      <c r="D232" s="717"/>
      <c r="E232" s="455" t="s">
        <v>247</v>
      </c>
      <c r="F232" s="383" t="s">
        <v>55</v>
      </c>
      <c r="G232" s="325">
        <v>4</v>
      </c>
      <c r="H232" s="433">
        <v>0</v>
      </c>
      <c r="I232" s="326">
        <f>G232*H232</f>
        <v>0</v>
      </c>
    </row>
    <row r="233" spans="1:9" x14ac:dyDescent="0.25">
      <c r="A233" s="323">
        <v>22</v>
      </c>
      <c r="B233" s="712" t="s">
        <v>480</v>
      </c>
      <c r="C233" s="712"/>
      <c r="D233" s="712"/>
      <c r="E233" s="455" t="s">
        <v>263</v>
      </c>
      <c r="F233" s="383" t="s">
        <v>55</v>
      </c>
      <c r="G233" s="386">
        <v>2</v>
      </c>
      <c r="H233" s="433">
        <v>0</v>
      </c>
      <c r="I233" s="326">
        <f t="shared" ref="I233:I237" si="16">G233*H233</f>
        <v>0</v>
      </c>
    </row>
    <row r="234" spans="1:9" x14ac:dyDescent="0.25">
      <c r="A234" s="323">
        <v>23</v>
      </c>
      <c r="B234" s="712" t="s">
        <v>477</v>
      </c>
      <c r="C234" s="712"/>
      <c r="D234" s="712"/>
      <c r="E234" s="384" t="s">
        <v>263</v>
      </c>
      <c r="F234" s="455" t="s">
        <v>55</v>
      </c>
      <c r="G234" s="332">
        <v>1</v>
      </c>
      <c r="H234" s="433">
        <v>0</v>
      </c>
      <c r="I234" s="326">
        <f t="shared" si="16"/>
        <v>0</v>
      </c>
    </row>
    <row r="235" spans="1:9" x14ac:dyDescent="0.25">
      <c r="A235" s="323">
        <v>24</v>
      </c>
      <c r="B235" s="712" t="s">
        <v>447</v>
      </c>
      <c r="C235" s="712"/>
      <c r="D235" s="712"/>
      <c r="E235" s="455" t="s">
        <v>263</v>
      </c>
      <c r="F235" s="383" t="s">
        <v>55</v>
      </c>
      <c r="G235" s="386">
        <v>2</v>
      </c>
      <c r="H235" s="433">
        <v>0</v>
      </c>
      <c r="I235" s="326">
        <f t="shared" si="16"/>
        <v>0</v>
      </c>
    </row>
    <row r="236" spans="1:9" x14ac:dyDescent="0.25">
      <c r="A236" s="323">
        <v>25</v>
      </c>
      <c r="B236" s="717" t="s">
        <v>448</v>
      </c>
      <c r="C236" s="717"/>
      <c r="D236" s="717"/>
      <c r="E236" s="325" t="s">
        <v>239</v>
      </c>
      <c r="F236" s="324" t="s">
        <v>55</v>
      </c>
      <c r="G236" s="386">
        <v>1</v>
      </c>
      <c r="H236" s="433">
        <v>0</v>
      </c>
      <c r="I236" s="326">
        <f t="shared" si="16"/>
        <v>0</v>
      </c>
    </row>
    <row r="237" spans="1:9" x14ac:dyDescent="0.25">
      <c r="A237" s="323">
        <v>26</v>
      </c>
      <c r="B237" s="717" t="s">
        <v>449</v>
      </c>
      <c r="C237" s="717"/>
      <c r="D237" s="717"/>
      <c r="E237" s="455" t="s">
        <v>450</v>
      </c>
      <c r="F237" s="455" t="s">
        <v>55</v>
      </c>
      <c r="G237" s="325">
        <v>5</v>
      </c>
      <c r="H237" s="433">
        <v>0</v>
      </c>
      <c r="I237" s="326">
        <f t="shared" si="16"/>
        <v>0</v>
      </c>
    </row>
    <row r="238" spans="1:9" x14ac:dyDescent="0.25">
      <c r="A238" s="695" t="s">
        <v>340</v>
      </c>
      <c r="B238" s="696"/>
      <c r="C238" s="696"/>
      <c r="D238" s="696"/>
      <c r="E238" s="696"/>
      <c r="F238" s="696"/>
      <c r="G238" s="696"/>
      <c r="H238" s="696"/>
      <c r="I238" s="327">
        <f>SUM(I212:I237)</f>
        <v>0</v>
      </c>
    </row>
    <row r="239" spans="1:9" x14ac:dyDescent="0.25">
      <c r="A239" s="686"/>
      <c r="B239" s="687"/>
      <c r="C239" s="687"/>
      <c r="D239" s="687"/>
      <c r="E239" s="687"/>
      <c r="F239" s="687"/>
      <c r="G239" s="687"/>
      <c r="H239" s="687"/>
      <c r="I239" s="786"/>
    </row>
    <row r="240" spans="1:9" x14ac:dyDescent="0.25">
      <c r="A240" s="799" t="s">
        <v>345</v>
      </c>
      <c r="B240" s="800"/>
      <c r="C240" s="800"/>
      <c r="D240" s="800"/>
      <c r="E240" s="800"/>
      <c r="F240" s="800"/>
      <c r="G240" s="800"/>
      <c r="H240" s="800"/>
      <c r="I240" s="801"/>
    </row>
    <row r="241" spans="1:9" x14ac:dyDescent="0.25">
      <c r="A241" s="460" t="s">
        <v>48</v>
      </c>
      <c r="B241" s="696" t="s">
        <v>49</v>
      </c>
      <c r="C241" s="696"/>
      <c r="D241" s="696"/>
      <c r="E241" s="458" t="s">
        <v>96</v>
      </c>
      <c r="F241" s="458" t="s">
        <v>51</v>
      </c>
      <c r="G241" s="458" t="s">
        <v>52</v>
      </c>
      <c r="H241" s="458" t="s">
        <v>53</v>
      </c>
      <c r="I241" s="461" t="s">
        <v>54</v>
      </c>
    </row>
    <row r="242" spans="1:9" x14ac:dyDescent="0.25">
      <c r="A242" s="323">
        <v>1</v>
      </c>
      <c r="B242" s="708" t="s">
        <v>145</v>
      </c>
      <c r="C242" s="708"/>
      <c r="D242" s="708"/>
      <c r="E242" s="455" t="s">
        <v>238</v>
      </c>
      <c r="F242" s="383" t="s">
        <v>109</v>
      </c>
      <c r="G242" s="325">
        <v>1</v>
      </c>
      <c r="H242" s="433">
        <v>0</v>
      </c>
      <c r="I242" s="315">
        <f t="shared" ref="I242:I263" si="17">G242*H242</f>
        <v>0</v>
      </c>
    </row>
    <row r="243" spans="1:9" x14ac:dyDescent="0.25">
      <c r="A243" s="323">
        <v>2</v>
      </c>
      <c r="B243" s="717" t="s">
        <v>391</v>
      </c>
      <c r="C243" s="717"/>
      <c r="D243" s="717"/>
      <c r="E243" s="455" t="s">
        <v>239</v>
      </c>
      <c r="F243" s="384" t="s">
        <v>147</v>
      </c>
      <c r="G243" s="325">
        <v>1</v>
      </c>
      <c r="H243" s="433">
        <v>0</v>
      </c>
      <c r="I243" s="326">
        <f t="shared" si="17"/>
        <v>0</v>
      </c>
    </row>
    <row r="244" spans="1:9" x14ac:dyDescent="0.25">
      <c r="A244" s="323">
        <v>3</v>
      </c>
      <c r="B244" s="717" t="s">
        <v>305</v>
      </c>
      <c r="C244" s="717"/>
      <c r="D244" s="717"/>
      <c r="E244" s="455" t="s">
        <v>239</v>
      </c>
      <c r="F244" s="384" t="s">
        <v>109</v>
      </c>
      <c r="G244" s="316">
        <v>1</v>
      </c>
      <c r="H244" s="433">
        <v>0</v>
      </c>
      <c r="I244" s="326">
        <f t="shared" si="17"/>
        <v>0</v>
      </c>
    </row>
    <row r="245" spans="1:9" x14ac:dyDescent="0.25">
      <c r="A245" s="323">
        <v>4</v>
      </c>
      <c r="B245" s="731" t="s">
        <v>451</v>
      </c>
      <c r="C245" s="731"/>
      <c r="D245" s="731"/>
      <c r="E245" s="324" t="s">
        <v>452</v>
      </c>
      <c r="F245" s="324" t="s">
        <v>55</v>
      </c>
      <c r="G245" s="325">
        <v>1</v>
      </c>
      <c r="H245" s="433">
        <v>0</v>
      </c>
      <c r="I245" s="315">
        <f t="shared" si="17"/>
        <v>0</v>
      </c>
    </row>
    <row r="246" spans="1:9" x14ac:dyDescent="0.25">
      <c r="A246" s="323">
        <v>5</v>
      </c>
      <c r="B246" s="717" t="s">
        <v>471</v>
      </c>
      <c r="C246" s="717"/>
      <c r="D246" s="717"/>
      <c r="E246" s="384" t="s">
        <v>241</v>
      </c>
      <c r="F246" s="384" t="s">
        <v>55</v>
      </c>
      <c r="G246" s="316">
        <v>4</v>
      </c>
      <c r="H246" s="433">
        <v>0</v>
      </c>
      <c r="I246" s="434">
        <f t="shared" si="17"/>
        <v>0</v>
      </c>
    </row>
    <row r="247" spans="1:9" x14ac:dyDescent="0.25">
      <c r="A247" s="323">
        <v>6</v>
      </c>
      <c r="B247" s="717" t="s">
        <v>453</v>
      </c>
      <c r="C247" s="717"/>
      <c r="D247" s="717"/>
      <c r="E247" s="455" t="s">
        <v>454</v>
      </c>
      <c r="F247" s="324" t="s">
        <v>55</v>
      </c>
      <c r="G247" s="325">
        <v>1</v>
      </c>
      <c r="H247" s="433">
        <v>0</v>
      </c>
      <c r="I247" s="315">
        <f t="shared" si="17"/>
        <v>0</v>
      </c>
    </row>
    <row r="248" spans="1:9" x14ac:dyDescent="0.25">
      <c r="A248" s="323">
        <v>7</v>
      </c>
      <c r="B248" s="717" t="s">
        <v>455</v>
      </c>
      <c r="C248" s="717"/>
      <c r="D248" s="717"/>
      <c r="E248" s="455" t="s">
        <v>454</v>
      </c>
      <c r="F248" s="324" t="s">
        <v>55</v>
      </c>
      <c r="G248" s="325">
        <v>1</v>
      </c>
      <c r="H248" s="433">
        <v>0</v>
      </c>
      <c r="I248" s="315">
        <f t="shared" si="17"/>
        <v>0</v>
      </c>
    </row>
    <row r="249" spans="1:9" x14ac:dyDescent="0.25">
      <c r="A249" s="323">
        <v>8</v>
      </c>
      <c r="B249" s="708" t="s">
        <v>149</v>
      </c>
      <c r="C249" s="708"/>
      <c r="D249" s="708"/>
      <c r="E249" s="455" t="s">
        <v>243</v>
      </c>
      <c r="F249" s="324" t="s">
        <v>109</v>
      </c>
      <c r="G249" s="325">
        <v>1</v>
      </c>
      <c r="H249" s="433">
        <v>0</v>
      </c>
      <c r="I249" s="315">
        <f t="shared" si="17"/>
        <v>0</v>
      </c>
    </row>
    <row r="250" spans="1:9" ht="27.75" customHeight="1" x14ac:dyDescent="0.25">
      <c r="A250" s="323">
        <v>9</v>
      </c>
      <c r="B250" s="708" t="s">
        <v>271</v>
      </c>
      <c r="C250" s="708"/>
      <c r="D250" s="708"/>
      <c r="E250" s="425" t="s">
        <v>285</v>
      </c>
      <c r="F250" s="384" t="s">
        <v>55</v>
      </c>
      <c r="G250" s="430">
        <v>1</v>
      </c>
      <c r="H250" s="433">
        <v>0</v>
      </c>
      <c r="I250" s="434">
        <f t="shared" si="17"/>
        <v>0</v>
      </c>
    </row>
    <row r="251" spans="1:9" x14ac:dyDescent="0.25">
      <c r="A251" s="323">
        <v>10</v>
      </c>
      <c r="B251" s="717" t="s">
        <v>456</v>
      </c>
      <c r="C251" s="717"/>
      <c r="D251" s="717"/>
      <c r="E251" s="332" t="s">
        <v>285</v>
      </c>
      <c r="F251" s="324" t="s">
        <v>55</v>
      </c>
      <c r="G251" s="317">
        <v>2</v>
      </c>
      <c r="H251" s="433">
        <v>0</v>
      </c>
      <c r="I251" s="315">
        <f t="shared" si="17"/>
        <v>0</v>
      </c>
    </row>
    <row r="252" spans="1:9" x14ac:dyDescent="0.25">
      <c r="A252" s="323">
        <v>11</v>
      </c>
      <c r="B252" s="717" t="s">
        <v>392</v>
      </c>
      <c r="C252" s="717"/>
      <c r="D252" s="717"/>
      <c r="E252" s="332" t="s">
        <v>285</v>
      </c>
      <c r="F252" s="324" t="s">
        <v>55</v>
      </c>
      <c r="G252" s="317">
        <v>2</v>
      </c>
      <c r="H252" s="433">
        <v>0</v>
      </c>
      <c r="I252" s="315">
        <f t="shared" si="17"/>
        <v>0</v>
      </c>
    </row>
    <row r="253" spans="1:9" ht="17.25" customHeight="1" x14ac:dyDescent="0.25">
      <c r="A253" s="323">
        <v>12</v>
      </c>
      <c r="B253" s="717" t="s">
        <v>457</v>
      </c>
      <c r="C253" s="717"/>
      <c r="D253" s="717"/>
      <c r="E253" s="332" t="s">
        <v>458</v>
      </c>
      <c r="F253" s="324" t="s">
        <v>55</v>
      </c>
      <c r="G253" s="317">
        <v>2</v>
      </c>
      <c r="H253" s="433">
        <v>0</v>
      </c>
      <c r="I253" s="315">
        <f t="shared" si="17"/>
        <v>0</v>
      </c>
    </row>
    <row r="254" spans="1:9" ht="27.75" customHeight="1" x14ac:dyDescent="0.25">
      <c r="A254" s="323">
        <v>13</v>
      </c>
      <c r="B254" s="708" t="s">
        <v>315</v>
      </c>
      <c r="C254" s="708"/>
      <c r="D254" s="708"/>
      <c r="E254" s="425" t="s">
        <v>285</v>
      </c>
      <c r="F254" s="383" t="s">
        <v>55</v>
      </c>
      <c r="G254" s="317">
        <v>2</v>
      </c>
      <c r="H254" s="433">
        <v>0</v>
      </c>
      <c r="I254" s="315">
        <f t="shared" si="17"/>
        <v>0</v>
      </c>
    </row>
    <row r="255" spans="1:9" x14ac:dyDescent="0.25">
      <c r="A255" s="323">
        <v>14</v>
      </c>
      <c r="B255" s="717" t="s">
        <v>301</v>
      </c>
      <c r="C255" s="717"/>
      <c r="D255" s="717"/>
      <c r="E255" s="384" t="s">
        <v>245</v>
      </c>
      <c r="F255" s="383" t="s">
        <v>55</v>
      </c>
      <c r="G255" s="325">
        <v>8</v>
      </c>
      <c r="H255" s="433">
        <v>0</v>
      </c>
      <c r="I255" s="326">
        <f t="shared" si="17"/>
        <v>0</v>
      </c>
    </row>
    <row r="256" spans="1:9" x14ac:dyDescent="0.25">
      <c r="A256" s="323">
        <v>15</v>
      </c>
      <c r="B256" s="717" t="s">
        <v>248</v>
      </c>
      <c r="C256" s="717"/>
      <c r="D256" s="717"/>
      <c r="E256" s="455" t="s">
        <v>244</v>
      </c>
      <c r="F256" s="324" t="s">
        <v>55</v>
      </c>
      <c r="G256" s="325">
        <v>5</v>
      </c>
      <c r="H256" s="433">
        <v>0</v>
      </c>
      <c r="I256" s="434">
        <f t="shared" si="17"/>
        <v>0</v>
      </c>
    </row>
    <row r="257" spans="1:9" x14ac:dyDescent="0.25">
      <c r="A257" s="323">
        <v>16</v>
      </c>
      <c r="B257" s="708" t="s">
        <v>459</v>
      </c>
      <c r="C257" s="708"/>
      <c r="D257" s="708"/>
      <c r="E257" s="437" t="s">
        <v>460</v>
      </c>
      <c r="F257" s="383" t="s">
        <v>55</v>
      </c>
      <c r="G257" s="325">
        <v>4</v>
      </c>
      <c r="H257" s="433">
        <v>0</v>
      </c>
      <c r="I257" s="326">
        <f t="shared" si="17"/>
        <v>0</v>
      </c>
    </row>
    <row r="258" spans="1:9" x14ac:dyDescent="0.25">
      <c r="A258" s="323">
        <v>17</v>
      </c>
      <c r="B258" s="717" t="s">
        <v>275</v>
      </c>
      <c r="C258" s="717"/>
      <c r="D258" s="717"/>
      <c r="E258" s="384" t="s">
        <v>255</v>
      </c>
      <c r="F258" s="383" t="s">
        <v>160</v>
      </c>
      <c r="G258" s="325">
        <v>16</v>
      </c>
      <c r="H258" s="433">
        <v>0</v>
      </c>
      <c r="I258" s="315">
        <f t="shared" si="17"/>
        <v>0</v>
      </c>
    </row>
    <row r="259" spans="1:9" ht="26.25" customHeight="1" x14ac:dyDescent="0.25">
      <c r="A259" s="323">
        <v>18</v>
      </c>
      <c r="B259" s="708" t="s">
        <v>461</v>
      </c>
      <c r="C259" s="708"/>
      <c r="D259" s="708"/>
      <c r="E259" s="426" t="s">
        <v>270</v>
      </c>
      <c r="F259" s="383" t="s">
        <v>55</v>
      </c>
      <c r="G259" s="325">
        <v>2</v>
      </c>
      <c r="H259" s="433">
        <v>0</v>
      </c>
      <c r="I259" s="315">
        <f t="shared" si="17"/>
        <v>0</v>
      </c>
    </row>
    <row r="260" spans="1:9" ht="18" customHeight="1" x14ac:dyDescent="0.25">
      <c r="A260" s="323">
        <v>19</v>
      </c>
      <c r="B260" s="717" t="s">
        <v>304</v>
      </c>
      <c r="C260" s="717"/>
      <c r="D260" s="717"/>
      <c r="E260" s="384" t="s">
        <v>256</v>
      </c>
      <c r="F260" s="383" t="s">
        <v>109</v>
      </c>
      <c r="G260" s="325">
        <v>1</v>
      </c>
      <c r="H260" s="433">
        <v>0</v>
      </c>
      <c r="I260" s="315">
        <f t="shared" si="17"/>
        <v>0</v>
      </c>
    </row>
    <row r="261" spans="1:9" ht="26.25" customHeight="1" x14ac:dyDescent="0.25">
      <c r="A261" s="323">
        <v>20</v>
      </c>
      <c r="B261" s="728" t="s">
        <v>385</v>
      </c>
      <c r="C261" s="728"/>
      <c r="D261" s="728"/>
      <c r="E261" s="383" t="s">
        <v>386</v>
      </c>
      <c r="F261" s="324" t="s">
        <v>55</v>
      </c>
      <c r="G261" s="316">
        <v>2</v>
      </c>
      <c r="H261" s="433">
        <v>0</v>
      </c>
      <c r="I261" s="434">
        <f t="shared" si="17"/>
        <v>0</v>
      </c>
    </row>
    <row r="262" spans="1:9" ht="28.5" customHeight="1" x14ac:dyDescent="0.25">
      <c r="A262" s="323">
        <v>21</v>
      </c>
      <c r="B262" s="708" t="s">
        <v>115</v>
      </c>
      <c r="C262" s="708"/>
      <c r="D262" s="708"/>
      <c r="E262" s="384" t="s">
        <v>260</v>
      </c>
      <c r="F262" s="383" t="s">
        <v>109</v>
      </c>
      <c r="G262" s="325">
        <v>5</v>
      </c>
      <c r="H262" s="433">
        <v>0</v>
      </c>
      <c r="I262" s="315">
        <f t="shared" si="17"/>
        <v>0</v>
      </c>
    </row>
    <row r="263" spans="1:9" x14ac:dyDescent="0.25">
      <c r="A263" s="323">
        <v>22</v>
      </c>
      <c r="B263" s="717" t="s">
        <v>165</v>
      </c>
      <c r="C263" s="717"/>
      <c r="D263" s="717"/>
      <c r="E263" s="384" t="s">
        <v>258</v>
      </c>
      <c r="F263" s="383" t="s">
        <v>55</v>
      </c>
      <c r="G263" s="325">
        <v>2</v>
      </c>
      <c r="H263" s="433">
        <v>0</v>
      </c>
      <c r="I263" s="315">
        <f t="shared" si="17"/>
        <v>0</v>
      </c>
    </row>
    <row r="264" spans="1:9" x14ac:dyDescent="0.25">
      <c r="A264" s="323">
        <v>23</v>
      </c>
      <c r="B264" s="717" t="s">
        <v>193</v>
      </c>
      <c r="C264" s="717"/>
      <c r="D264" s="717"/>
      <c r="E264" s="324" t="s">
        <v>270</v>
      </c>
      <c r="F264" s="324" t="s">
        <v>55</v>
      </c>
      <c r="G264" s="317">
        <v>2</v>
      </c>
      <c r="H264" s="433">
        <v>0</v>
      </c>
      <c r="I264" s="326">
        <f>G264*H264</f>
        <v>0</v>
      </c>
    </row>
    <row r="265" spans="1:9" ht="36.75" x14ac:dyDescent="0.25">
      <c r="A265" s="323">
        <v>24</v>
      </c>
      <c r="B265" s="731" t="s">
        <v>462</v>
      </c>
      <c r="C265" s="731"/>
      <c r="D265" s="731"/>
      <c r="E265" s="463" t="s">
        <v>463</v>
      </c>
      <c r="F265" s="384" t="s">
        <v>147</v>
      </c>
      <c r="G265" s="325">
        <v>4</v>
      </c>
      <c r="H265" s="433">
        <v>0</v>
      </c>
      <c r="I265" s="326">
        <f>G265*H265</f>
        <v>0</v>
      </c>
    </row>
    <row r="266" spans="1:9" x14ac:dyDescent="0.25">
      <c r="A266" s="323">
        <v>25</v>
      </c>
      <c r="B266" s="717" t="s">
        <v>177</v>
      </c>
      <c r="C266" s="717"/>
      <c r="D266" s="717"/>
      <c r="E266" s="324" t="s">
        <v>270</v>
      </c>
      <c r="F266" s="324" t="s">
        <v>55</v>
      </c>
      <c r="G266" s="317">
        <v>2</v>
      </c>
      <c r="H266" s="433">
        <v>0</v>
      </c>
      <c r="I266" s="326">
        <f>G266*H266</f>
        <v>0</v>
      </c>
    </row>
    <row r="267" spans="1:9" x14ac:dyDescent="0.25">
      <c r="A267" s="323">
        <v>26</v>
      </c>
      <c r="B267" s="717" t="s">
        <v>193</v>
      </c>
      <c r="C267" s="717"/>
      <c r="D267" s="717"/>
      <c r="E267" s="324" t="s">
        <v>270</v>
      </c>
      <c r="F267" s="324" t="s">
        <v>55</v>
      </c>
      <c r="G267" s="317">
        <v>2</v>
      </c>
      <c r="H267" s="433">
        <v>0</v>
      </c>
      <c r="I267" s="326">
        <f>G267*H267</f>
        <v>0</v>
      </c>
    </row>
    <row r="268" spans="1:9" x14ac:dyDescent="0.25">
      <c r="A268" s="323">
        <v>27</v>
      </c>
      <c r="B268" s="717" t="s">
        <v>472</v>
      </c>
      <c r="C268" s="717"/>
      <c r="D268" s="717"/>
      <c r="E268" s="455" t="s">
        <v>473</v>
      </c>
      <c r="F268" s="384" t="s">
        <v>55</v>
      </c>
      <c r="G268" s="424">
        <v>1</v>
      </c>
      <c r="H268" s="433">
        <v>0</v>
      </c>
      <c r="I268" s="326">
        <f t="shared" ref="I268:I273" si="18">G268*H268</f>
        <v>0</v>
      </c>
    </row>
    <row r="269" spans="1:9" x14ac:dyDescent="0.25">
      <c r="A269" s="323">
        <v>28</v>
      </c>
      <c r="B269" s="717" t="s">
        <v>174</v>
      </c>
      <c r="C269" s="717"/>
      <c r="D269" s="717"/>
      <c r="E269" s="455" t="s">
        <v>265</v>
      </c>
      <c r="F269" s="324" t="s">
        <v>55</v>
      </c>
      <c r="G269" s="386">
        <v>1</v>
      </c>
      <c r="H269" s="433">
        <v>0</v>
      </c>
      <c r="I269" s="326">
        <f t="shared" si="18"/>
        <v>0</v>
      </c>
    </row>
    <row r="270" spans="1:9" x14ac:dyDescent="0.25">
      <c r="A270" s="323">
        <v>29</v>
      </c>
      <c r="B270" s="717" t="s">
        <v>175</v>
      </c>
      <c r="C270" s="717"/>
      <c r="D270" s="717"/>
      <c r="E270" s="324" t="s">
        <v>265</v>
      </c>
      <c r="F270" s="383" t="s">
        <v>55</v>
      </c>
      <c r="G270" s="430">
        <v>4</v>
      </c>
      <c r="H270" s="433">
        <v>0</v>
      </c>
      <c r="I270" s="326">
        <f t="shared" si="18"/>
        <v>0</v>
      </c>
    </row>
    <row r="271" spans="1:9" x14ac:dyDescent="0.25">
      <c r="A271" s="323">
        <v>30</v>
      </c>
      <c r="B271" s="717" t="s">
        <v>474</v>
      </c>
      <c r="C271" s="717"/>
      <c r="D271" s="717"/>
      <c r="E271" s="324" t="s">
        <v>265</v>
      </c>
      <c r="F271" s="431" t="s">
        <v>55</v>
      </c>
      <c r="G271" s="430">
        <v>1</v>
      </c>
      <c r="H271" s="433">
        <v>0</v>
      </c>
      <c r="I271" s="326">
        <f t="shared" si="18"/>
        <v>0</v>
      </c>
    </row>
    <row r="272" spans="1:9" x14ac:dyDescent="0.25">
      <c r="A272" s="323">
        <v>31</v>
      </c>
      <c r="B272" s="717" t="s">
        <v>475</v>
      </c>
      <c r="C272" s="717"/>
      <c r="D272" s="717"/>
      <c r="E272" s="324" t="s">
        <v>265</v>
      </c>
      <c r="F272" s="432" t="s">
        <v>55</v>
      </c>
      <c r="G272" s="430">
        <v>2</v>
      </c>
      <c r="H272" s="433">
        <v>0</v>
      </c>
      <c r="I272" s="315">
        <f t="shared" si="18"/>
        <v>0</v>
      </c>
    </row>
    <row r="273" spans="1:9" x14ac:dyDescent="0.25">
      <c r="A273" s="323">
        <v>32</v>
      </c>
      <c r="B273" s="717" t="s">
        <v>312</v>
      </c>
      <c r="C273" s="717"/>
      <c r="D273" s="717"/>
      <c r="E273" s="324" t="s">
        <v>313</v>
      </c>
      <c r="F273" s="455" t="s">
        <v>55</v>
      </c>
      <c r="G273" s="430">
        <v>2</v>
      </c>
      <c r="H273" s="433">
        <v>0</v>
      </c>
      <c r="I273" s="315">
        <f t="shared" si="18"/>
        <v>0</v>
      </c>
    </row>
    <row r="274" spans="1:9" x14ac:dyDescent="0.25">
      <c r="A274" s="695" t="s">
        <v>123</v>
      </c>
      <c r="B274" s="696"/>
      <c r="C274" s="696"/>
      <c r="D274" s="696"/>
      <c r="E274" s="696"/>
      <c r="F274" s="696"/>
      <c r="G274" s="696"/>
      <c r="H274" s="696"/>
      <c r="I274" s="327">
        <f>SUM(I242:I273)</f>
        <v>0</v>
      </c>
    </row>
    <row r="275" spans="1:9" x14ac:dyDescent="0.25">
      <c r="A275" s="710" t="s">
        <v>346</v>
      </c>
      <c r="B275" s="711"/>
      <c r="C275" s="711"/>
      <c r="D275" s="711"/>
      <c r="E275" s="711"/>
      <c r="F275" s="711"/>
      <c r="G275" s="711"/>
      <c r="H275" s="711"/>
      <c r="I275" s="319">
        <f>I274/12</f>
        <v>0</v>
      </c>
    </row>
    <row r="276" spans="1:9" x14ac:dyDescent="0.25">
      <c r="A276" s="686"/>
      <c r="B276" s="687"/>
      <c r="C276" s="687"/>
      <c r="D276" s="687"/>
      <c r="E276" s="687"/>
      <c r="F276" s="687"/>
      <c r="G276" s="687"/>
      <c r="H276" s="687"/>
      <c r="I276" s="786"/>
    </row>
    <row r="277" spans="1:9" ht="30.75" customHeight="1" x14ac:dyDescent="0.25">
      <c r="A277" s="720" t="s">
        <v>347</v>
      </c>
      <c r="B277" s="721"/>
      <c r="C277" s="721"/>
      <c r="D277" s="721"/>
      <c r="E277" s="721"/>
      <c r="F277" s="721"/>
      <c r="G277" s="721"/>
      <c r="H277" s="721"/>
      <c r="I277" s="327">
        <f>I238+I275</f>
        <v>0</v>
      </c>
    </row>
    <row r="278" spans="1:9" x14ac:dyDescent="0.25">
      <c r="A278" s="682"/>
      <c r="B278" s="683"/>
      <c r="C278" s="683"/>
      <c r="D278" s="683"/>
      <c r="E278" s="683"/>
      <c r="F278" s="683"/>
      <c r="G278" s="683"/>
      <c r="H278" s="683"/>
      <c r="I278" s="798"/>
    </row>
    <row r="279" spans="1:9" x14ac:dyDescent="0.25">
      <c r="A279" s="793" t="s">
        <v>341</v>
      </c>
      <c r="B279" s="794"/>
      <c r="C279" s="794"/>
      <c r="D279" s="794"/>
      <c r="E279" s="794"/>
      <c r="F279" s="794"/>
      <c r="G279" s="794"/>
      <c r="H279" s="794"/>
      <c r="I279" s="795"/>
    </row>
    <row r="280" spans="1:9" x14ac:dyDescent="0.25">
      <c r="A280" s="695" t="s">
        <v>97</v>
      </c>
      <c r="B280" s="696"/>
      <c r="C280" s="696"/>
      <c r="D280" s="696"/>
      <c r="E280" s="796" t="s">
        <v>211</v>
      </c>
      <c r="F280" s="696"/>
      <c r="G280" s="696"/>
      <c r="H280" s="696" t="s">
        <v>124</v>
      </c>
      <c r="I280" s="797"/>
    </row>
    <row r="281" spans="1:9" x14ac:dyDescent="0.25">
      <c r="A281" s="682" t="s">
        <v>314</v>
      </c>
      <c r="B281" s="683"/>
      <c r="C281" s="683"/>
      <c r="D281" s="683"/>
      <c r="E281" s="688">
        <v>0.05</v>
      </c>
      <c r="F281" s="688"/>
      <c r="G281" s="688"/>
      <c r="H281" s="684">
        <f>$I$67*E281</f>
        <v>0</v>
      </c>
      <c r="I281" s="685"/>
    </row>
    <row r="282" spans="1:9" x14ac:dyDescent="0.25">
      <c r="A282" s="682" t="s">
        <v>17</v>
      </c>
      <c r="B282" s="683"/>
      <c r="C282" s="683"/>
      <c r="D282" s="683"/>
      <c r="E282" s="688">
        <v>0.1</v>
      </c>
      <c r="F282" s="688"/>
      <c r="G282" s="688"/>
      <c r="H282" s="684">
        <f>($I$67+$H$71)*E282</f>
        <v>0</v>
      </c>
      <c r="I282" s="685"/>
    </row>
    <row r="283" spans="1:9" x14ac:dyDescent="0.25">
      <c r="A283" s="686" t="s">
        <v>232</v>
      </c>
      <c r="B283" s="687"/>
      <c r="C283" s="687"/>
      <c r="D283" s="687"/>
      <c r="E283" s="691">
        <f>SUM(E281:G282)</f>
        <v>0.15000000000000002</v>
      </c>
      <c r="F283" s="691"/>
      <c r="G283" s="691"/>
      <c r="H283" s="702">
        <f>SUM(H281:I282)</f>
        <v>0</v>
      </c>
      <c r="I283" s="703"/>
    </row>
    <row r="284" spans="1:9" x14ac:dyDescent="0.25">
      <c r="A284" s="686"/>
      <c r="B284" s="687"/>
      <c r="C284" s="687"/>
      <c r="D284" s="687"/>
      <c r="E284" s="687"/>
      <c r="F284" s="687"/>
      <c r="G284" s="687"/>
      <c r="H284" s="687"/>
      <c r="I284" s="786"/>
    </row>
    <row r="285" spans="1:9" x14ac:dyDescent="0.25">
      <c r="A285" s="793" t="s">
        <v>342</v>
      </c>
      <c r="B285" s="794"/>
      <c r="C285" s="794"/>
      <c r="D285" s="794"/>
      <c r="E285" s="794"/>
      <c r="F285" s="794"/>
      <c r="G285" s="794"/>
      <c r="H285" s="794"/>
      <c r="I285" s="795"/>
    </row>
    <row r="286" spans="1:9" x14ac:dyDescent="0.25">
      <c r="A286" s="695" t="s">
        <v>97</v>
      </c>
      <c r="B286" s="696"/>
      <c r="C286" s="696"/>
      <c r="D286" s="696"/>
      <c r="E286" s="796" t="s">
        <v>211</v>
      </c>
      <c r="F286" s="696"/>
      <c r="G286" s="696"/>
      <c r="H286" s="696" t="s">
        <v>124</v>
      </c>
      <c r="I286" s="797"/>
    </row>
    <row r="287" spans="1:9" x14ac:dyDescent="0.25">
      <c r="A287" s="682" t="s">
        <v>233</v>
      </c>
      <c r="B287" s="683"/>
      <c r="C287" s="683"/>
      <c r="D287" s="683"/>
      <c r="E287" s="688">
        <v>0.05</v>
      </c>
      <c r="F287" s="688"/>
      <c r="G287" s="688"/>
      <c r="H287" s="684">
        <f>ROUND(($I$67+$H$73)/(1-$E$80)*E287,2)</f>
        <v>0</v>
      </c>
      <c r="I287" s="685"/>
    </row>
    <row r="288" spans="1:9" x14ac:dyDescent="0.25">
      <c r="A288" s="682" t="s">
        <v>234</v>
      </c>
      <c r="B288" s="683"/>
      <c r="C288" s="683"/>
      <c r="D288" s="683"/>
      <c r="E288" s="688">
        <v>0.03</v>
      </c>
      <c r="F288" s="688"/>
      <c r="G288" s="688"/>
      <c r="H288" s="684">
        <f t="shared" ref="H288:H289" si="19">ROUND(($I$67+$H$73)/(1-$E$80)*E288,2)</f>
        <v>0</v>
      </c>
      <c r="I288" s="685"/>
    </row>
    <row r="289" spans="1:9" x14ac:dyDescent="0.25">
      <c r="A289" s="682" t="s">
        <v>235</v>
      </c>
      <c r="B289" s="683"/>
      <c r="C289" s="683"/>
      <c r="D289" s="683"/>
      <c r="E289" s="688">
        <v>6.4999999999999997E-3</v>
      </c>
      <c r="F289" s="688"/>
      <c r="G289" s="688"/>
      <c r="H289" s="684">
        <f t="shared" si="19"/>
        <v>0</v>
      </c>
      <c r="I289" s="685"/>
    </row>
    <row r="290" spans="1:9" x14ac:dyDescent="0.25">
      <c r="A290" s="686" t="s">
        <v>343</v>
      </c>
      <c r="B290" s="687"/>
      <c r="C290" s="687"/>
      <c r="D290" s="687"/>
      <c r="E290" s="691">
        <f>SUM(E287:G289)</f>
        <v>8.6500000000000007E-2</v>
      </c>
      <c r="F290" s="691"/>
      <c r="G290" s="691"/>
      <c r="H290" s="702">
        <f>SUM(H287:I289)</f>
        <v>0</v>
      </c>
      <c r="I290" s="703"/>
    </row>
    <row r="291" spans="1:9" x14ac:dyDescent="0.25">
      <c r="A291" s="686"/>
      <c r="B291" s="687"/>
      <c r="C291" s="687"/>
      <c r="D291" s="687"/>
      <c r="E291" s="687"/>
      <c r="F291" s="687"/>
      <c r="G291" s="687"/>
      <c r="H291" s="687"/>
      <c r="I291" s="786"/>
    </row>
    <row r="292" spans="1:9" x14ac:dyDescent="0.25">
      <c r="A292" s="695" t="s">
        <v>344</v>
      </c>
      <c r="B292" s="696"/>
      <c r="C292" s="696"/>
      <c r="D292" s="696"/>
      <c r="E292" s="696"/>
      <c r="F292" s="696"/>
      <c r="G292" s="696"/>
      <c r="H292" s="696"/>
      <c r="I292" s="464">
        <f>I277+H283+H290</f>
        <v>0</v>
      </c>
    </row>
    <row r="293" spans="1:9" x14ac:dyDescent="0.25">
      <c r="A293" s="790"/>
      <c r="B293" s="791"/>
      <c r="C293" s="791"/>
      <c r="D293" s="791"/>
      <c r="E293" s="791"/>
      <c r="F293" s="791"/>
      <c r="G293" s="791"/>
      <c r="H293" s="791"/>
      <c r="I293" s="792"/>
    </row>
    <row r="294" spans="1:9" x14ac:dyDescent="0.25">
      <c r="A294" s="787" t="s">
        <v>121</v>
      </c>
      <c r="B294" s="788"/>
      <c r="C294" s="788"/>
      <c r="D294" s="788"/>
      <c r="E294" s="788"/>
      <c r="F294" s="788"/>
      <c r="G294" s="788"/>
      <c r="H294" s="788"/>
      <c r="I294" s="789"/>
    </row>
    <row r="295" spans="1:9" x14ac:dyDescent="0.25">
      <c r="A295" s="460" t="s">
        <v>48</v>
      </c>
      <c r="B295" s="696" t="s">
        <v>49</v>
      </c>
      <c r="C295" s="696"/>
      <c r="D295" s="696"/>
      <c r="E295" s="458" t="s">
        <v>96</v>
      </c>
      <c r="F295" s="458" t="s">
        <v>51</v>
      </c>
      <c r="G295" s="458" t="s">
        <v>52</v>
      </c>
      <c r="H295" s="458" t="s">
        <v>53</v>
      </c>
      <c r="I295" s="461" t="s">
        <v>54</v>
      </c>
    </row>
    <row r="296" spans="1:9" ht="23.25" customHeight="1" x14ac:dyDescent="0.25">
      <c r="A296" s="323">
        <v>1</v>
      </c>
      <c r="B296" s="731" t="s">
        <v>237</v>
      </c>
      <c r="C296" s="731"/>
      <c r="D296" s="731"/>
      <c r="E296" s="332" t="s">
        <v>286</v>
      </c>
      <c r="F296" s="324" t="s">
        <v>55</v>
      </c>
      <c r="G296" s="324">
        <v>1</v>
      </c>
      <c r="H296" s="433">
        <v>0</v>
      </c>
      <c r="I296" s="326">
        <f t="shared" ref="I296:I308" si="20">G296*H296</f>
        <v>0</v>
      </c>
    </row>
    <row r="297" spans="1:9" ht="26.25" customHeight="1" x14ac:dyDescent="0.25">
      <c r="A297" s="323">
        <v>2</v>
      </c>
      <c r="B297" s="709" t="s">
        <v>189</v>
      </c>
      <c r="C297" s="709"/>
      <c r="D297" s="709"/>
      <c r="E297" s="459" t="s">
        <v>270</v>
      </c>
      <c r="F297" s="431" t="s">
        <v>55</v>
      </c>
      <c r="G297" s="432">
        <v>2</v>
      </c>
      <c r="H297" s="433">
        <v>0</v>
      </c>
      <c r="I297" s="434">
        <f t="shared" si="20"/>
        <v>0</v>
      </c>
    </row>
    <row r="298" spans="1:9" ht="26.25" customHeight="1" x14ac:dyDescent="0.25">
      <c r="A298" s="323">
        <v>3</v>
      </c>
      <c r="B298" s="708" t="s">
        <v>464</v>
      </c>
      <c r="C298" s="708"/>
      <c r="D298" s="708"/>
      <c r="E298" s="459" t="s">
        <v>270</v>
      </c>
      <c r="F298" s="431" t="s">
        <v>55</v>
      </c>
      <c r="G298" s="432">
        <v>2</v>
      </c>
      <c r="H298" s="433">
        <v>0</v>
      </c>
      <c r="I298" s="434">
        <f t="shared" si="20"/>
        <v>0</v>
      </c>
    </row>
    <row r="299" spans="1:9" ht="26.25" customHeight="1" x14ac:dyDescent="0.25">
      <c r="A299" s="323">
        <v>4</v>
      </c>
      <c r="B299" s="708" t="s">
        <v>465</v>
      </c>
      <c r="C299" s="708"/>
      <c r="D299" s="708"/>
      <c r="E299" s="332" t="s">
        <v>287</v>
      </c>
      <c r="F299" s="324" t="s">
        <v>55</v>
      </c>
      <c r="G299" s="324">
        <v>1</v>
      </c>
      <c r="H299" s="433">
        <v>0</v>
      </c>
      <c r="I299" s="326">
        <f t="shared" si="20"/>
        <v>0</v>
      </c>
    </row>
    <row r="300" spans="1:9" x14ac:dyDescent="0.25">
      <c r="A300" s="323">
        <v>5</v>
      </c>
      <c r="B300" s="717" t="s">
        <v>179</v>
      </c>
      <c r="C300" s="717"/>
      <c r="D300" s="717"/>
      <c r="E300" s="332" t="s">
        <v>501</v>
      </c>
      <c r="F300" s="324" t="s">
        <v>55</v>
      </c>
      <c r="G300" s="324">
        <v>1</v>
      </c>
      <c r="H300" s="433">
        <v>0</v>
      </c>
      <c r="I300" s="326">
        <f t="shared" si="20"/>
        <v>0</v>
      </c>
    </row>
    <row r="301" spans="1:9" x14ac:dyDescent="0.25">
      <c r="A301" s="323">
        <v>6</v>
      </c>
      <c r="B301" s="717" t="s">
        <v>500</v>
      </c>
      <c r="C301" s="717"/>
      <c r="D301" s="717"/>
      <c r="E301" s="332" t="s">
        <v>501</v>
      </c>
      <c r="F301" s="324" t="s">
        <v>55</v>
      </c>
      <c r="G301" s="324">
        <v>1</v>
      </c>
      <c r="H301" s="433">
        <v>0</v>
      </c>
      <c r="I301" s="326">
        <f t="shared" si="20"/>
        <v>0</v>
      </c>
    </row>
    <row r="302" spans="1:9" x14ac:dyDescent="0.25">
      <c r="A302" s="323">
        <v>7</v>
      </c>
      <c r="B302" s="717" t="s">
        <v>483</v>
      </c>
      <c r="C302" s="717"/>
      <c r="D302" s="717"/>
      <c r="E302" s="456"/>
      <c r="F302" s="324" t="s">
        <v>55</v>
      </c>
      <c r="G302" s="324">
        <v>1</v>
      </c>
      <c r="H302" s="433">
        <v>0</v>
      </c>
      <c r="I302" s="326">
        <f t="shared" si="20"/>
        <v>0</v>
      </c>
    </row>
    <row r="303" spans="1:9" x14ac:dyDescent="0.25">
      <c r="A303" s="323">
        <v>8</v>
      </c>
      <c r="B303" s="717" t="s">
        <v>468</v>
      </c>
      <c r="C303" s="717"/>
      <c r="D303" s="717"/>
      <c r="E303" s="456"/>
      <c r="F303" s="324" t="s">
        <v>55</v>
      </c>
      <c r="G303" s="324">
        <v>1</v>
      </c>
      <c r="H303" s="433">
        <v>0</v>
      </c>
      <c r="I303" s="326">
        <f t="shared" si="20"/>
        <v>0</v>
      </c>
    </row>
    <row r="304" spans="1:9" ht="24.75" x14ac:dyDescent="0.25">
      <c r="A304" s="323">
        <v>9</v>
      </c>
      <c r="B304" s="785" t="s">
        <v>307</v>
      </c>
      <c r="C304" s="785"/>
      <c r="D304" s="785"/>
      <c r="E304" s="328" t="s">
        <v>288</v>
      </c>
      <c r="F304" s="324" t="s">
        <v>55</v>
      </c>
      <c r="G304" s="324">
        <v>1</v>
      </c>
      <c r="H304" s="433">
        <v>0</v>
      </c>
      <c r="I304" s="326">
        <f t="shared" si="20"/>
        <v>0</v>
      </c>
    </row>
    <row r="305" spans="1:9" ht="23.25" customHeight="1" x14ac:dyDescent="0.25">
      <c r="A305" s="323">
        <v>10</v>
      </c>
      <c r="B305" s="708" t="s">
        <v>484</v>
      </c>
      <c r="C305" s="708"/>
      <c r="D305" s="708"/>
      <c r="E305" s="456"/>
      <c r="F305" s="324" t="s">
        <v>55</v>
      </c>
      <c r="G305" s="324">
        <v>1</v>
      </c>
      <c r="H305" s="433">
        <v>0</v>
      </c>
      <c r="I305" s="326">
        <f t="shared" si="20"/>
        <v>0</v>
      </c>
    </row>
    <row r="306" spans="1:9" x14ac:dyDescent="0.25">
      <c r="A306" s="323">
        <v>11</v>
      </c>
      <c r="B306" s="717" t="s">
        <v>186</v>
      </c>
      <c r="C306" s="717"/>
      <c r="D306" s="717"/>
      <c r="E306" s="332" t="s">
        <v>289</v>
      </c>
      <c r="F306" s="431" t="s">
        <v>55</v>
      </c>
      <c r="G306" s="432">
        <v>2</v>
      </c>
      <c r="H306" s="433">
        <v>0</v>
      </c>
      <c r="I306" s="326">
        <f t="shared" si="20"/>
        <v>0</v>
      </c>
    </row>
    <row r="307" spans="1:9" x14ac:dyDescent="0.25">
      <c r="A307" s="323">
        <v>12</v>
      </c>
      <c r="B307" s="717" t="s">
        <v>479</v>
      </c>
      <c r="C307" s="717"/>
      <c r="D307" s="717"/>
      <c r="E307" s="332" t="s">
        <v>289</v>
      </c>
      <c r="F307" s="431" t="s">
        <v>55</v>
      </c>
      <c r="G307" s="432">
        <v>2</v>
      </c>
      <c r="H307" s="433">
        <v>0</v>
      </c>
      <c r="I307" s="326">
        <f t="shared" si="20"/>
        <v>0</v>
      </c>
    </row>
    <row r="308" spans="1:9" ht="27.75" customHeight="1" x14ac:dyDescent="0.25">
      <c r="A308" s="323">
        <v>13</v>
      </c>
      <c r="B308" s="731" t="s">
        <v>220</v>
      </c>
      <c r="C308" s="731"/>
      <c r="D308" s="731"/>
      <c r="E308" s="387" t="s">
        <v>270</v>
      </c>
      <c r="F308" s="324" t="s">
        <v>55</v>
      </c>
      <c r="G308" s="324">
        <v>2</v>
      </c>
      <c r="H308" s="433">
        <v>0</v>
      </c>
      <c r="I308" s="435">
        <f t="shared" si="20"/>
        <v>0</v>
      </c>
    </row>
    <row r="309" spans="1:9" x14ac:dyDescent="0.25">
      <c r="A309" s="783" t="s">
        <v>108</v>
      </c>
      <c r="B309" s="784"/>
      <c r="C309" s="784"/>
      <c r="D309" s="784"/>
      <c r="E309" s="784"/>
      <c r="F309" s="784"/>
      <c r="G309" s="784"/>
      <c r="H309" s="784"/>
      <c r="I309" s="427">
        <f>SUM(I296:I308)</f>
        <v>0</v>
      </c>
    </row>
    <row r="310" spans="1:9" x14ac:dyDescent="0.25">
      <c r="A310" s="697" t="s">
        <v>110</v>
      </c>
      <c r="B310" s="698"/>
      <c r="C310" s="698"/>
      <c r="D310" s="698"/>
      <c r="E310" s="698"/>
      <c r="F310" s="698"/>
      <c r="G310" s="698"/>
      <c r="H310" s="698"/>
      <c r="I310" s="339">
        <f>I309*0.5%</f>
        <v>0</v>
      </c>
    </row>
    <row r="311" spans="1:9" x14ac:dyDescent="0.25">
      <c r="A311" s="697" t="s">
        <v>222</v>
      </c>
      <c r="B311" s="698"/>
      <c r="C311" s="698"/>
      <c r="D311" s="698"/>
      <c r="E311" s="698"/>
      <c r="F311" s="698"/>
      <c r="G311" s="698"/>
      <c r="H311" s="698"/>
      <c r="I311" s="428">
        <f>(I309*(1-0.2)/(12*5))</f>
        <v>0</v>
      </c>
    </row>
    <row r="312" spans="1:9" x14ac:dyDescent="0.25">
      <c r="A312" s="767" t="s">
        <v>50</v>
      </c>
      <c r="B312" s="768"/>
      <c r="C312" s="768"/>
      <c r="D312" s="768"/>
      <c r="E312" s="768"/>
      <c r="F312" s="768"/>
      <c r="G312" s="768"/>
      <c r="H312" s="768"/>
      <c r="I312" s="429">
        <f>SUM(I310:I311)</f>
        <v>0</v>
      </c>
    </row>
    <row r="313" spans="1:9" x14ac:dyDescent="0.25">
      <c r="A313" s="783" t="s">
        <v>469</v>
      </c>
      <c r="B313" s="784"/>
      <c r="C313" s="784"/>
      <c r="D313" s="784"/>
      <c r="E313" s="784"/>
      <c r="F313" s="784"/>
      <c r="G313" s="784"/>
      <c r="H313" s="784"/>
      <c r="I313" s="436">
        <f>I312/2</f>
        <v>0</v>
      </c>
    </row>
    <row r="314" spans="1:9" x14ac:dyDescent="0.25">
      <c r="A314" s="686"/>
      <c r="B314" s="687"/>
      <c r="C314" s="687"/>
      <c r="D314" s="687"/>
      <c r="E314" s="687"/>
      <c r="F314" s="687"/>
      <c r="G314" s="687"/>
      <c r="H314" s="687"/>
      <c r="I314" s="786"/>
    </row>
    <row r="315" spans="1:9" ht="15.75" thickBot="1" x14ac:dyDescent="0.3">
      <c r="A315" s="780" t="s">
        <v>470</v>
      </c>
      <c r="B315" s="781"/>
      <c r="C315" s="781"/>
      <c r="D315" s="781"/>
      <c r="E315" s="781"/>
      <c r="F315" s="781"/>
      <c r="G315" s="781"/>
      <c r="H315" s="781"/>
      <c r="I315" s="782"/>
    </row>
  </sheetData>
  <mergeCells count="364">
    <mergeCell ref="A205:I205"/>
    <mergeCell ref="A83:I83"/>
    <mergeCell ref="B214:D214"/>
    <mergeCell ref="B256:D256"/>
    <mergeCell ref="B261:D261"/>
    <mergeCell ref="B155:D155"/>
    <mergeCell ref="B298:D298"/>
    <mergeCell ref="B190:D190"/>
    <mergeCell ref="B88:D88"/>
    <mergeCell ref="B124:D124"/>
    <mergeCell ref="B129:D129"/>
    <mergeCell ref="B156:D156"/>
    <mergeCell ref="B95:D95"/>
    <mergeCell ref="B96:D96"/>
    <mergeCell ref="B97:D97"/>
    <mergeCell ref="B98:D98"/>
    <mergeCell ref="B99:D99"/>
    <mergeCell ref="B100:D100"/>
    <mergeCell ref="B89:D89"/>
    <mergeCell ref="B90:D90"/>
    <mergeCell ref="B91:D91"/>
    <mergeCell ref="B92:D92"/>
    <mergeCell ref="B93:D93"/>
    <mergeCell ref="B94:D94"/>
    <mergeCell ref="B54:D54"/>
    <mergeCell ref="A1:I1"/>
    <mergeCell ref="A2:I2"/>
    <mergeCell ref="A3:I3"/>
    <mergeCell ref="B4:D4"/>
    <mergeCell ref="B5:D5"/>
    <mergeCell ref="B6:D6"/>
    <mergeCell ref="B13:D13"/>
    <mergeCell ref="B14:D14"/>
    <mergeCell ref="B15:D15"/>
    <mergeCell ref="B16:D16"/>
    <mergeCell ref="B17:D17"/>
    <mergeCell ref="B18:D18"/>
    <mergeCell ref="B7:D7"/>
    <mergeCell ref="B8:D8"/>
    <mergeCell ref="B9:D9"/>
    <mergeCell ref="B10:D10"/>
    <mergeCell ref="B11:D11"/>
    <mergeCell ref="B12:D12"/>
    <mergeCell ref="B25:D25"/>
    <mergeCell ref="B26:D26"/>
    <mergeCell ref="B27:D27"/>
    <mergeCell ref="B28:D28"/>
    <mergeCell ref="B29:D29"/>
    <mergeCell ref="A30:H30"/>
    <mergeCell ref="B19:D19"/>
    <mergeCell ref="B20:D20"/>
    <mergeCell ref="B21:D21"/>
    <mergeCell ref="B22:D22"/>
    <mergeCell ref="B23:D23"/>
    <mergeCell ref="B24:D24"/>
    <mergeCell ref="B37:D37"/>
    <mergeCell ref="B38:D38"/>
    <mergeCell ref="B39:D39"/>
    <mergeCell ref="B40:D40"/>
    <mergeCell ref="B41:D41"/>
    <mergeCell ref="B42:D42"/>
    <mergeCell ref="A31:I31"/>
    <mergeCell ref="A32:I32"/>
    <mergeCell ref="B33:D33"/>
    <mergeCell ref="B34:D34"/>
    <mergeCell ref="B35:D35"/>
    <mergeCell ref="B36:D36"/>
    <mergeCell ref="B49:D49"/>
    <mergeCell ref="B50:D50"/>
    <mergeCell ref="B51:D51"/>
    <mergeCell ref="B52:D52"/>
    <mergeCell ref="B53:D53"/>
    <mergeCell ref="B43:D43"/>
    <mergeCell ref="B44:D44"/>
    <mergeCell ref="B45:D45"/>
    <mergeCell ref="B46:D46"/>
    <mergeCell ref="B47:D47"/>
    <mergeCell ref="B48:D48"/>
    <mergeCell ref="B61:D61"/>
    <mergeCell ref="B62:D62"/>
    <mergeCell ref="B63:D63"/>
    <mergeCell ref="A64:H64"/>
    <mergeCell ref="A65:H65"/>
    <mergeCell ref="A66:I66"/>
    <mergeCell ref="B55:D55"/>
    <mergeCell ref="B56:D56"/>
    <mergeCell ref="B57:D57"/>
    <mergeCell ref="B58:D58"/>
    <mergeCell ref="B59:D59"/>
    <mergeCell ref="B60:D60"/>
    <mergeCell ref="A71:D71"/>
    <mergeCell ref="E71:G71"/>
    <mergeCell ref="H71:I71"/>
    <mergeCell ref="A72:D72"/>
    <mergeCell ref="E72:G72"/>
    <mergeCell ref="H72:I72"/>
    <mergeCell ref="A67:H67"/>
    <mergeCell ref="A68:I68"/>
    <mergeCell ref="A69:I69"/>
    <mergeCell ref="A70:D70"/>
    <mergeCell ref="E70:G70"/>
    <mergeCell ref="H70:I70"/>
    <mergeCell ref="A77:D77"/>
    <mergeCell ref="E77:G77"/>
    <mergeCell ref="H77:I77"/>
    <mergeCell ref="A78:D78"/>
    <mergeCell ref="E78:G78"/>
    <mergeCell ref="H78:I78"/>
    <mergeCell ref="A73:D73"/>
    <mergeCell ref="E73:G73"/>
    <mergeCell ref="H73:I73"/>
    <mergeCell ref="A74:I74"/>
    <mergeCell ref="A75:I75"/>
    <mergeCell ref="A76:D76"/>
    <mergeCell ref="E76:G76"/>
    <mergeCell ref="H76:I76"/>
    <mergeCell ref="A81:I81"/>
    <mergeCell ref="A82:H82"/>
    <mergeCell ref="A84:I84"/>
    <mergeCell ref="B85:D85"/>
    <mergeCell ref="B86:D86"/>
    <mergeCell ref="B87:D87"/>
    <mergeCell ref="A79:D79"/>
    <mergeCell ref="E79:G79"/>
    <mergeCell ref="H79:I79"/>
    <mergeCell ref="A80:D80"/>
    <mergeCell ref="E80:G80"/>
    <mergeCell ref="H80:I80"/>
    <mergeCell ref="A108:I108"/>
    <mergeCell ref="A111:I111"/>
    <mergeCell ref="A112:I112"/>
    <mergeCell ref="B113:D113"/>
    <mergeCell ref="B114:D114"/>
    <mergeCell ref="B115:D115"/>
    <mergeCell ref="B101:D101"/>
    <mergeCell ref="A102:H102"/>
    <mergeCell ref="A103:H103"/>
    <mergeCell ref="A104:H104"/>
    <mergeCell ref="A105:H105"/>
    <mergeCell ref="A106:H106"/>
    <mergeCell ref="A107:I107"/>
    <mergeCell ref="B122:D122"/>
    <mergeCell ref="B123:D123"/>
    <mergeCell ref="B125:D125"/>
    <mergeCell ref="B126:D126"/>
    <mergeCell ref="B127:D127"/>
    <mergeCell ref="B116:D116"/>
    <mergeCell ref="B117:D117"/>
    <mergeCell ref="B118:D118"/>
    <mergeCell ref="B119:D119"/>
    <mergeCell ref="B120:D120"/>
    <mergeCell ref="B121:D121"/>
    <mergeCell ref="A132:H132"/>
    <mergeCell ref="B130:D130"/>
    <mergeCell ref="B131:D131"/>
    <mergeCell ref="B139:D139"/>
    <mergeCell ref="B140:D140"/>
    <mergeCell ref="B141:D141"/>
    <mergeCell ref="B142:D142"/>
    <mergeCell ref="B143:D143"/>
    <mergeCell ref="A133:I133"/>
    <mergeCell ref="A134:I134"/>
    <mergeCell ref="B135:D135"/>
    <mergeCell ref="B136:D136"/>
    <mergeCell ref="B137:D137"/>
    <mergeCell ref="B138:D138"/>
    <mergeCell ref="B150:D150"/>
    <mergeCell ref="B151:D151"/>
    <mergeCell ref="B152:D152"/>
    <mergeCell ref="B153:D153"/>
    <mergeCell ref="B154:D154"/>
    <mergeCell ref="B144:D144"/>
    <mergeCell ref="B145:D145"/>
    <mergeCell ref="B146:D146"/>
    <mergeCell ref="B147:D147"/>
    <mergeCell ref="B148:D148"/>
    <mergeCell ref="B149:D149"/>
    <mergeCell ref="B163:D163"/>
    <mergeCell ref="B164:D164"/>
    <mergeCell ref="B165:D165"/>
    <mergeCell ref="A166:H166"/>
    <mergeCell ref="A167:H167"/>
    <mergeCell ref="A168:I168"/>
    <mergeCell ref="B157:D157"/>
    <mergeCell ref="B158:D158"/>
    <mergeCell ref="B159:D159"/>
    <mergeCell ref="B160:D160"/>
    <mergeCell ref="B161:D161"/>
    <mergeCell ref="B162:D162"/>
    <mergeCell ref="A173:D173"/>
    <mergeCell ref="E173:G173"/>
    <mergeCell ref="H173:I173"/>
    <mergeCell ref="A174:D174"/>
    <mergeCell ref="E174:G174"/>
    <mergeCell ref="H174:I174"/>
    <mergeCell ref="A169:H169"/>
    <mergeCell ref="A170:I170"/>
    <mergeCell ref="A171:I171"/>
    <mergeCell ref="A172:D172"/>
    <mergeCell ref="E172:G172"/>
    <mergeCell ref="H172:I172"/>
    <mergeCell ref="A179:D179"/>
    <mergeCell ref="E179:G179"/>
    <mergeCell ref="H179:I179"/>
    <mergeCell ref="A180:D180"/>
    <mergeCell ref="E180:G180"/>
    <mergeCell ref="H180:I180"/>
    <mergeCell ref="A175:D175"/>
    <mergeCell ref="E175:G175"/>
    <mergeCell ref="H175:I175"/>
    <mergeCell ref="A176:I176"/>
    <mergeCell ref="A177:I177"/>
    <mergeCell ref="A178:D178"/>
    <mergeCell ref="E178:G178"/>
    <mergeCell ref="H178:I178"/>
    <mergeCell ref="B192:D192"/>
    <mergeCell ref="B194:D194"/>
    <mergeCell ref="A183:I183"/>
    <mergeCell ref="A184:H184"/>
    <mergeCell ref="A186:I186"/>
    <mergeCell ref="B187:D187"/>
    <mergeCell ref="B188:D188"/>
    <mergeCell ref="B189:D189"/>
    <mergeCell ref="A181:D181"/>
    <mergeCell ref="E181:G181"/>
    <mergeCell ref="H181:I181"/>
    <mergeCell ref="A182:D182"/>
    <mergeCell ref="E182:G182"/>
    <mergeCell ref="H182:I182"/>
    <mergeCell ref="A185:I185"/>
    <mergeCell ref="B193:D193"/>
    <mergeCell ref="B191:D191"/>
    <mergeCell ref="B199:D199"/>
    <mergeCell ref="A200:H200"/>
    <mergeCell ref="A201:H201"/>
    <mergeCell ref="A202:H202"/>
    <mergeCell ref="A203:H203"/>
    <mergeCell ref="A204:H204"/>
    <mergeCell ref="B195:D195"/>
    <mergeCell ref="B196:D196"/>
    <mergeCell ref="B197:D197"/>
    <mergeCell ref="B198:D198"/>
    <mergeCell ref="B215:D215"/>
    <mergeCell ref="B216:D216"/>
    <mergeCell ref="B217:D217"/>
    <mergeCell ref="B218:D218"/>
    <mergeCell ref="B219:D219"/>
    <mergeCell ref="B220:D220"/>
    <mergeCell ref="A206:I206"/>
    <mergeCell ref="A209:I209"/>
    <mergeCell ref="A210:I210"/>
    <mergeCell ref="B211:D211"/>
    <mergeCell ref="B212:D212"/>
    <mergeCell ref="B213:D213"/>
    <mergeCell ref="B227:D227"/>
    <mergeCell ref="B228:D228"/>
    <mergeCell ref="B229:D229"/>
    <mergeCell ref="B230:D230"/>
    <mergeCell ref="B231:D231"/>
    <mergeCell ref="B232:D232"/>
    <mergeCell ref="B221:D221"/>
    <mergeCell ref="B222:D222"/>
    <mergeCell ref="B223:D223"/>
    <mergeCell ref="B224:D224"/>
    <mergeCell ref="B225:D225"/>
    <mergeCell ref="B226:D226"/>
    <mergeCell ref="A239:I239"/>
    <mergeCell ref="A240:I240"/>
    <mergeCell ref="B241:D241"/>
    <mergeCell ref="B242:D242"/>
    <mergeCell ref="B243:D243"/>
    <mergeCell ref="B244:D244"/>
    <mergeCell ref="B233:D233"/>
    <mergeCell ref="B234:D234"/>
    <mergeCell ref="B235:D235"/>
    <mergeCell ref="B236:D236"/>
    <mergeCell ref="B237:D237"/>
    <mergeCell ref="A238:H238"/>
    <mergeCell ref="B251:D251"/>
    <mergeCell ref="B252:D252"/>
    <mergeCell ref="B253:D253"/>
    <mergeCell ref="B254:D254"/>
    <mergeCell ref="B255:D255"/>
    <mergeCell ref="B257:D257"/>
    <mergeCell ref="B245:D245"/>
    <mergeCell ref="B246:D246"/>
    <mergeCell ref="B247:D247"/>
    <mergeCell ref="B248:D248"/>
    <mergeCell ref="B249:D249"/>
    <mergeCell ref="B250:D250"/>
    <mergeCell ref="B265:D265"/>
    <mergeCell ref="B266:D266"/>
    <mergeCell ref="B264:D264"/>
    <mergeCell ref="B268:D268"/>
    <mergeCell ref="B269:D269"/>
    <mergeCell ref="B270:D270"/>
    <mergeCell ref="B258:D258"/>
    <mergeCell ref="B259:D259"/>
    <mergeCell ref="B260:D260"/>
    <mergeCell ref="B262:D262"/>
    <mergeCell ref="B263:D263"/>
    <mergeCell ref="B267:D267"/>
    <mergeCell ref="A277:H277"/>
    <mergeCell ref="A278:I278"/>
    <mergeCell ref="A279:I279"/>
    <mergeCell ref="A280:D280"/>
    <mergeCell ref="E280:G280"/>
    <mergeCell ref="H280:I280"/>
    <mergeCell ref="B271:D271"/>
    <mergeCell ref="B272:D272"/>
    <mergeCell ref="B273:D273"/>
    <mergeCell ref="A274:H274"/>
    <mergeCell ref="A275:H275"/>
    <mergeCell ref="A276:I276"/>
    <mergeCell ref="A283:D283"/>
    <mergeCell ref="E283:G283"/>
    <mergeCell ref="H283:I283"/>
    <mergeCell ref="A284:I284"/>
    <mergeCell ref="A285:I285"/>
    <mergeCell ref="A286:D286"/>
    <mergeCell ref="E286:G286"/>
    <mergeCell ref="H286:I286"/>
    <mergeCell ref="A281:D281"/>
    <mergeCell ref="E281:G281"/>
    <mergeCell ref="H281:I281"/>
    <mergeCell ref="A282:D282"/>
    <mergeCell ref="E282:G282"/>
    <mergeCell ref="H282:I282"/>
    <mergeCell ref="A289:D289"/>
    <mergeCell ref="E289:G289"/>
    <mergeCell ref="H289:I289"/>
    <mergeCell ref="A290:D290"/>
    <mergeCell ref="E290:G290"/>
    <mergeCell ref="H290:I290"/>
    <mergeCell ref="A287:D287"/>
    <mergeCell ref="E287:G287"/>
    <mergeCell ref="H287:I287"/>
    <mergeCell ref="A288:D288"/>
    <mergeCell ref="E288:G288"/>
    <mergeCell ref="H288:I288"/>
    <mergeCell ref="B300:D300"/>
    <mergeCell ref="B301:D301"/>
    <mergeCell ref="B302:D302"/>
    <mergeCell ref="B303:D303"/>
    <mergeCell ref="A291:I291"/>
    <mergeCell ref="A292:H292"/>
    <mergeCell ref="A294:I294"/>
    <mergeCell ref="B295:D295"/>
    <mergeCell ref="B296:D296"/>
    <mergeCell ref="B297:D297"/>
    <mergeCell ref="A293:I293"/>
    <mergeCell ref="B299:D299"/>
    <mergeCell ref="A315:I315"/>
    <mergeCell ref="B308:D308"/>
    <mergeCell ref="A309:H309"/>
    <mergeCell ref="A310:H310"/>
    <mergeCell ref="A311:H311"/>
    <mergeCell ref="A312:H312"/>
    <mergeCell ref="A313:H313"/>
    <mergeCell ref="B304:D304"/>
    <mergeCell ref="B305:D305"/>
    <mergeCell ref="B306:D306"/>
    <mergeCell ref="B307:D307"/>
    <mergeCell ref="A314:I314"/>
  </mergeCells>
  <pageMargins left="0.51181102362204722" right="0.51181102362204722" top="0.98425196850393704" bottom="0.78740157480314965" header="0.31496062992125984" footer="0.31496062992125984"/>
  <pageSetup paperSize="9" scale="85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0"/>
  <sheetViews>
    <sheetView topLeftCell="A16" workbookViewId="0">
      <selection activeCell="A16" sqref="A1:XFD1048576"/>
    </sheetView>
  </sheetViews>
  <sheetFormatPr defaultRowHeight="15" x14ac:dyDescent="0.25"/>
  <cols>
    <col min="1" max="1" width="38" customWidth="1"/>
    <col min="2" max="2" width="12.28515625" customWidth="1"/>
    <col min="3" max="3" width="13.85546875" customWidth="1"/>
    <col min="4" max="4" width="11.140625" customWidth="1"/>
    <col min="5" max="5" width="16.42578125" customWidth="1"/>
    <col min="9" max="9" width="13.28515625" customWidth="1"/>
    <col min="10" max="11" width="12.140625" bestFit="1" customWidth="1"/>
    <col min="17" max="17" width="10.7109375" bestFit="1" customWidth="1"/>
  </cols>
  <sheetData>
    <row r="1" spans="1:20" ht="15.75" x14ac:dyDescent="0.25">
      <c r="A1" s="812" t="s">
        <v>588</v>
      </c>
      <c r="B1" s="812"/>
      <c r="C1" s="812"/>
      <c r="D1" s="812"/>
      <c r="E1" s="812"/>
      <c r="F1" s="508"/>
      <c r="G1" s="508"/>
      <c r="H1" s="508"/>
      <c r="I1" s="508"/>
    </row>
    <row r="2" spans="1:20" ht="15.75" x14ac:dyDescent="0.25">
      <c r="A2" s="825" t="s">
        <v>430</v>
      </c>
      <c r="B2" s="825"/>
      <c r="C2" s="825"/>
      <c r="D2" s="825"/>
      <c r="E2" s="825"/>
    </row>
    <row r="3" spans="1:20" s="364" customFormat="1" ht="15.75" thickBot="1" x14ac:dyDescent="0.3"/>
    <row r="4" spans="1:20" s="364" customFormat="1" ht="15.75" x14ac:dyDescent="0.25">
      <c r="A4" s="828" t="s">
        <v>432</v>
      </c>
      <c r="B4" s="829"/>
      <c r="C4" s="829"/>
      <c r="D4" s="829"/>
      <c r="E4" s="830"/>
    </row>
    <row r="5" spans="1:20" ht="30" x14ac:dyDescent="0.25">
      <c r="A5" s="422" t="s">
        <v>48</v>
      </c>
      <c r="B5" s="421" t="s">
        <v>423</v>
      </c>
      <c r="C5" s="421" t="s">
        <v>424</v>
      </c>
      <c r="D5" s="421" t="s">
        <v>425</v>
      </c>
      <c r="E5" s="423" t="s">
        <v>426</v>
      </c>
    </row>
    <row r="6" spans="1:20" ht="26.25" x14ac:dyDescent="0.25">
      <c r="A6" s="417" t="s">
        <v>427</v>
      </c>
      <c r="B6" s="480">
        <v>59</v>
      </c>
      <c r="C6" s="480">
        <v>2</v>
      </c>
      <c r="D6" s="415">
        <v>0</v>
      </c>
      <c r="E6" s="416">
        <f>(B6*C6)*D6</f>
        <v>0</v>
      </c>
      <c r="I6" s="378"/>
    </row>
    <row r="7" spans="1:20" ht="26.25" x14ac:dyDescent="0.25">
      <c r="A7" s="417" t="s">
        <v>428</v>
      </c>
      <c r="B7" s="480">
        <v>110</v>
      </c>
      <c r="C7" s="480">
        <v>1</v>
      </c>
      <c r="D7" s="415">
        <v>0</v>
      </c>
      <c r="E7" s="416">
        <f>(B7*C7)*D7</f>
        <v>0</v>
      </c>
      <c r="I7" s="378"/>
      <c r="J7" s="364"/>
    </row>
    <row r="8" spans="1:20" ht="66" customHeight="1" x14ac:dyDescent="0.25">
      <c r="A8" s="493" t="s">
        <v>429</v>
      </c>
      <c r="B8" s="473" t="s">
        <v>502</v>
      </c>
      <c r="C8" s="418">
        <v>2</v>
      </c>
      <c r="D8" s="415">
        <v>0</v>
      </c>
      <c r="E8" s="419">
        <f>C8*D8</f>
        <v>0</v>
      </c>
    </row>
    <row r="9" spans="1:20" x14ac:dyDescent="0.25">
      <c r="A9" s="826" t="s">
        <v>123</v>
      </c>
      <c r="B9" s="827"/>
      <c r="C9" s="827"/>
      <c r="D9" s="827"/>
      <c r="E9" s="420">
        <f>SUM(E6:E8)</f>
        <v>0</v>
      </c>
    </row>
    <row r="10" spans="1:20" ht="15.75" thickBot="1" x14ac:dyDescent="0.3">
      <c r="A10" s="823" t="s">
        <v>346</v>
      </c>
      <c r="B10" s="824"/>
      <c r="C10" s="824"/>
      <c r="D10" s="824"/>
      <c r="E10" s="494">
        <f>E9/12</f>
        <v>0</v>
      </c>
    </row>
    <row r="11" spans="1:20" x14ac:dyDescent="0.25">
      <c r="I11" s="364"/>
      <c r="J11" s="364"/>
      <c r="K11" s="364"/>
      <c r="L11" s="364"/>
      <c r="M11" s="364"/>
      <c r="N11" s="364"/>
      <c r="O11" s="364"/>
      <c r="P11" s="364"/>
      <c r="Q11" s="364"/>
      <c r="R11" s="364"/>
      <c r="S11" s="364"/>
      <c r="T11" s="364"/>
    </row>
    <row r="12" spans="1:20" ht="15.75" thickBot="1" x14ac:dyDescent="0.3">
      <c r="I12" s="364"/>
      <c r="J12" s="364"/>
      <c r="K12" s="364"/>
      <c r="L12" s="364"/>
      <c r="M12" s="364"/>
      <c r="N12" s="364"/>
      <c r="O12" s="364"/>
      <c r="P12" s="364"/>
      <c r="Q12" s="364"/>
      <c r="R12" s="364"/>
      <c r="S12" s="364"/>
      <c r="T12" s="364"/>
    </row>
    <row r="13" spans="1:20" x14ac:dyDescent="0.25">
      <c r="A13" s="831" t="s">
        <v>431</v>
      </c>
      <c r="B13" s="832"/>
      <c r="C13" s="832"/>
      <c r="D13" s="832"/>
      <c r="E13" s="833"/>
      <c r="I13" s="364"/>
      <c r="J13" s="364"/>
      <c r="K13" s="364"/>
      <c r="L13" s="364"/>
      <c r="M13" s="364"/>
      <c r="N13" s="364"/>
      <c r="O13" s="364"/>
      <c r="P13" s="364"/>
      <c r="Q13" s="364"/>
      <c r="R13" s="364"/>
      <c r="S13" s="364"/>
      <c r="T13" s="364"/>
    </row>
    <row r="14" spans="1:20" ht="30" x14ac:dyDescent="0.25">
      <c r="A14" s="422" t="s">
        <v>48</v>
      </c>
      <c r="B14" s="421" t="s">
        <v>423</v>
      </c>
      <c r="C14" s="421" t="s">
        <v>424</v>
      </c>
      <c r="D14" s="421" t="s">
        <v>425</v>
      </c>
      <c r="E14" s="423" t="s">
        <v>426</v>
      </c>
      <c r="I14" s="364"/>
      <c r="J14" s="364"/>
      <c r="K14" s="364"/>
      <c r="L14" s="364"/>
      <c r="M14" s="364"/>
      <c r="N14" s="364"/>
      <c r="O14" s="364"/>
      <c r="P14" s="364"/>
      <c r="Q14" s="364"/>
      <c r="R14" s="364"/>
      <c r="S14" s="364"/>
      <c r="T14" s="364"/>
    </row>
    <row r="15" spans="1:20" ht="26.25" x14ac:dyDescent="0.25">
      <c r="A15" s="417" t="s">
        <v>427</v>
      </c>
      <c r="B15" s="414">
        <v>168</v>
      </c>
      <c r="C15" s="414">
        <v>2</v>
      </c>
      <c r="D15" s="415">
        <v>0</v>
      </c>
      <c r="E15" s="416">
        <f>(B15*C15)*D15</f>
        <v>0</v>
      </c>
      <c r="I15" s="364"/>
      <c r="J15" s="364"/>
      <c r="K15" s="364"/>
      <c r="L15" s="364"/>
      <c r="M15" s="364"/>
      <c r="N15" s="364"/>
      <c r="O15" s="364"/>
      <c r="P15" s="364"/>
      <c r="Q15" s="364"/>
      <c r="R15" s="364"/>
      <c r="S15" s="364"/>
      <c r="T15" s="364"/>
    </row>
    <row r="16" spans="1:20" ht="26.25" x14ac:dyDescent="0.25">
      <c r="A16" s="417" t="s">
        <v>428</v>
      </c>
      <c r="B16" s="414">
        <v>462</v>
      </c>
      <c r="C16" s="414">
        <v>1</v>
      </c>
      <c r="D16" s="415">
        <v>0</v>
      </c>
      <c r="E16" s="416">
        <f>(B16*C16)*D16</f>
        <v>0</v>
      </c>
      <c r="I16" s="364"/>
      <c r="J16" s="364"/>
      <c r="K16" s="364"/>
      <c r="L16" s="364"/>
      <c r="M16" s="364"/>
      <c r="N16" s="364"/>
      <c r="O16" s="364"/>
      <c r="P16" s="364"/>
      <c r="Q16" s="364"/>
      <c r="R16" s="364"/>
      <c r="S16" s="364"/>
      <c r="T16" s="364"/>
    </row>
    <row r="17" spans="1:20" ht="76.5" x14ac:dyDescent="0.25">
      <c r="A17" s="493" t="s">
        <v>429</v>
      </c>
      <c r="B17" s="473" t="s">
        <v>502</v>
      </c>
      <c r="C17" s="418">
        <v>2</v>
      </c>
      <c r="D17" s="415">
        <v>0</v>
      </c>
      <c r="E17" s="419">
        <f>C17*D17</f>
        <v>0</v>
      </c>
      <c r="I17" s="364"/>
      <c r="J17" s="364"/>
      <c r="K17" s="364"/>
      <c r="L17" s="364"/>
      <c r="M17" s="364"/>
      <c r="N17" s="364"/>
      <c r="O17" s="364"/>
      <c r="P17" s="364"/>
      <c r="Q17" s="364"/>
      <c r="R17" s="364"/>
      <c r="S17" s="364"/>
      <c r="T17" s="364"/>
    </row>
    <row r="18" spans="1:20" x14ac:dyDescent="0.25">
      <c r="A18" s="826" t="s">
        <v>123</v>
      </c>
      <c r="B18" s="827"/>
      <c r="C18" s="827"/>
      <c r="D18" s="827"/>
      <c r="E18" s="420">
        <f>SUM(E15:E17)</f>
        <v>0</v>
      </c>
      <c r="I18" s="364"/>
      <c r="J18" s="364"/>
      <c r="K18" s="364"/>
      <c r="L18" s="364"/>
      <c r="M18" s="364"/>
      <c r="N18" s="364"/>
      <c r="O18" s="364"/>
      <c r="P18" s="364"/>
      <c r="Q18" s="364"/>
      <c r="R18" s="364"/>
      <c r="S18" s="364"/>
      <c r="T18" s="364"/>
    </row>
    <row r="19" spans="1:20" ht="15.75" thickBot="1" x14ac:dyDescent="0.3">
      <c r="A19" s="823" t="s">
        <v>346</v>
      </c>
      <c r="B19" s="824"/>
      <c r="C19" s="824"/>
      <c r="D19" s="824"/>
      <c r="E19" s="494">
        <f>E18/12</f>
        <v>0</v>
      </c>
      <c r="K19" s="364"/>
      <c r="L19" s="364"/>
      <c r="M19" s="364"/>
      <c r="N19" s="364"/>
      <c r="O19" s="364"/>
      <c r="P19" s="364"/>
      <c r="Q19" s="364"/>
      <c r="R19" s="364"/>
      <c r="S19" s="364"/>
    </row>
    <row r="20" spans="1:20" s="364" customFormat="1" x14ac:dyDescent="0.25"/>
    <row r="21" spans="1:20" ht="15.75" thickBot="1" x14ac:dyDescent="0.3"/>
    <row r="22" spans="1:20" x14ac:dyDescent="0.25">
      <c r="A22" s="818" t="s">
        <v>402</v>
      </c>
      <c r="B22" s="819"/>
      <c r="C22" s="819"/>
      <c r="D22" s="819"/>
      <c r="E22" s="820"/>
    </row>
    <row r="23" spans="1:20" ht="30" x14ac:dyDescent="0.25">
      <c r="A23" s="466" t="s">
        <v>48</v>
      </c>
      <c r="B23" s="467" t="s">
        <v>423</v>
      </c>
      <c r="C23" s="467" t="s">
        <v>424</v>
      </c>
      <c r="D23" s="467" t="s">
        <v>425</v>
      </c>
      <c r="E23" s="468" t="s">
        <v>426</v>
      </c>
    </row>
    <row r="24" spans="1:20" ht="26.25" x14ac:dyDescent="0.25">
      <c r="A24" s="469" t="s">
        <v>427</v>
      </c>
      <c r="B24" s="470">
        <v>2.4300000000000002</v>
      </c>
      <c r="C24" s="470">
        <v>2</v>
      </c>
      <c r="D24" s="415">
        <v>0</v>
      </c>
      <c r="E24" s="471">
        <f>(B24*C24)*D24</f>
        <v>0</v>
      </c>
      <c r="I24" s="378"/>
    </row>
    <row r="25" spans="1:20" ht="26.25" x14ac:dyDescent="0.25">
      <c r="A25" s="469" t="s">
        <v>428</v>
      </c>
      <c r="B25" s="470">
        <v>167.8</v>
      </c>
      <c r="C25" s="470">
        <v>1</v>
      </c>
      <c r="D25" s="415">
        <v>0</v>
      </c>
      <c r="E25" s="471">
        <f>(B25*C25)*D25</f>
        <v>0</v>
      </c>
      <c r="H25" s="364"/>
      <c r="I25" s="378"/>
    </row>
    <row r="26" spans="1:20" ht="76.5" x14ac:dyDescent="0.25">
      <c r="A26" s="493" t="s">
        <v>429</v>
      </c>
      <c r="B26" s="473" t="s">
        <v>502</v>
      </c>
      <c r="C26" s="418">
        <v>2</v>
      </c>
      <c r="D26" s="415">
        <v>0</v>
      </c>
      <c r="E26" s="419">
        <f>C26*D26</f>
        <v>0</v>
      </c>
    </row>
    <row r="27" spans="1:20" x14ac:dyDescent="0.25">
      <c r="A27" s="821" t="s">
        <v>123</v>
      </c>
      <c r="B27" s="822"/>
      <c r="C27" s="822"/>
      <c r="D27" s="822"/>
      <c r="E27" s="472">
        <f>SUM(E24:E26)</f>
        <v>0</v>
      </c>
      <c r="I27" s="378"/>
    </row>
    <row r="28" spans="1:20" ht="15.75" thickBot="1" x14ac:dyDescent="0.3">
      <c r="A28" s="816" t="s">
        <v>346</v>
      </c>
      <c r="B28" s="817"/>
      <c r="C28" s="817"/>
      <c r="D28" s="817"/>
      <c r="E28" s="503">
        <f>E27/12</f>
        <v>0</v>
      </c>
    </row>
    <row r="30" spans="1:20" x14ac:dyDescent="0.25">
      <c r="A30" s="364"/>
      <c r="B30" s="364"/>
      <c r="C30" s="364"/>
      <c r="D30" s="364"/>
      <c r="E30" s="364"/>
      <c r="F30" s="364"/>
      <c r="G30" s="364"/>
      <c r="H30" s="364"/>
      <c r="I30" s="364"/>
    </row>
  </sheetData>
  <mergeCells count="11">
    <mergeCell ref="A28:D28"/>
    <mergeCell ref="A22:E22"/>
    <mergeCell ref="A27:D27"/>
    <mergeCell ref="A10:D10"/>
    <mergeCell ref="A1:E1"/>
    <mergeCell ref="A2:E2"/>
    <mergeCell ref="A18:D18"/>
    <mergeCell ref="A19:D19"/>
    <mergeCell ref="A4:E4"/>
    <mergeCell ref="A9:D9"/>
    <mergeCell ref="A13:E13"/>
  </mergeCells>
  <pageMargins left="0.70866141732283472" right="0.70866141732283472" top="0.98425196850393704" bottom="0.78740157480314965" header="0.31496062992125984" footer="0.31496062992125984"/>
  <pageSetup paperSize="9" scale="95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43"/>
  <sheetViews>
    <sheetView tabSelected="1" topLeftCell="A55" workbookViewId="0">
      <selection activeCell="D11" sqref="D11"/>
    </sheetView>
  </sheetViews>
  <sheetFormatPr defaultRowHeight="15" x14ac:dyDescent="0.25"/>
  <cols>
    <col min="1" max="1" width="33.7109375" customWidth="1"/>
    <col min="2" max="2" width="17.85546875" customWidth="1"/>
    <col min="3" max="3" width="18.5703125" customWidth="1"/>
    <col min="4" max="4" width="21.5703125" customWidth="1"/>
    <col min="6" max="6" width="16" customWidth="1"/>
    <col min="7" max="7" width="18.28515625" customWidth="1"/>
    <col min="8" max="8" width="15.85546875" bestFit="1" customWidth="1"/>
    <col min="9" max="9" width="13.28515625" bestFit="1" customWidth="1"/>
  </cols>
  <sheetData>
    <row r="1" spans="1:12" s="25" customFormat="1" ht="24" customHeight="1" x14ac:dyDescent="0.25">
      <c r="A1" s="838" t="s">
        <v>586</v>
      </c>
      <c r="B1" s="838"/>
      <c r="C1" s="838"/>
      <c r="D1" s="838"/>
    </row>
    <row r="2" spans="1:12" s="25" customFormat="1" ht="15" customHeight="1" x14ac:dyDescent="0.25">
      <c r="A2" s="839" t="s">
        <v>106</v>
      </c>
      <c r="B2" s="839"/>
      <c r="C2" s="839"/>
      <c r="D2" s="839"/>
      <c r="I2" s="337"/>
      <c r="J2" s="337"/>
      <c r="K2" s="337"/>
    </row>
    <row r="3" spans="1:12" ht="15.75" thickBot="1" x14ac:dyDescent="0.3">
      <c r="A3" s="840" t="s">
        <v>510</v>
      </c>
      <c r="B3" s="840"/>
      <c r="C3" s="840"/>
      <c r="D3" s="840"/>
      <c r="F3" s="343"/>
      <c r="G3" s="343"/>
      <c r="H3" s="343"/>
      <c r="I3" s="343"/>
      <c r="J3" s="343"/>
      <c r="K3" s="343"/>
      <c r="L3" s="342"/>
    </row>
    <row r="4" spans="1:12" x14ac:dyDescent="0.25">
      <c r="A4" s="842" t="s">
        <v>122</v>
      </c>
      <c r="B4" s="842"/>
      <c r="C4" s="842"/>
      <c r="D4" s="842"/>
      <c r="H4" s="342"/>
      <c r="I4" s="342"/>
      <c r="J4" s="343"/>
      <c r="K4" s="342"/>
    </row>
    <row r="5" spans="1:12" ht="24" x14ac:dyDescent="0.25">
      <c r="A5" s="517" t="s">
        <v>351</v>
      </c>
      <c r="B5" s="340" t="s">
        <v>352</v>
      </c>
      <c r="C5" s="341" t="s">
        <v>353</v>
      </c>
      <c r="D5" s="528" t="s">
        <v>354</v>
      </c>
      <c r="H5" s="342"/>
      <c r="I5" s="342"/>
      <c r="J5" s="343"/>
      <c r="K5" s="342"/>
    </row>
    <row r="6" spans="1:12" x14ac:dyDescent="0.25">
      <c r="A6" s="529" t="s">
        <v>107</v>
      </c>
      <c r="B6" s="518">
        <v>3</v>
      </c>
      <c r="C6" s="338">
        <f>'Recepcionista Vitória '!D132</f>
        <v>0</v>
      </c>
      <c r="D6" s="338">
        <f t="shared" ref="D6:D13" si="0">B6*C6</f>
        <v>0</v>
      </c>
      <c r="H6" s="342"/>
      <c r="I6" s="342"/>
      <c r="J6" s="343"/>
      <c r="K6" s="342"/>
    </row>
    <row r="7" spans="1:12" x14ac:dyDescent="0.25">
      <c r="A7" s="529" t="s">
        <v>355</v>
      </c>
      <c r="B7" s="518">
        <v>22</v>
      </c>
      <c r="C7" s="338">
        <f>'ASG Lp Predial Vitoria'!D132</f>
        <v>0</v>
      </c>
      <c r="D7" s="338">
        <f t="shared" si="0"/>
        <v>0</v>
      </c>
      <c r="H7" s="342"/>
      <c r="I7" s="342"/>
      <c r="J7" s="343"/>
      <c r="K7" s="342"/>
    </row>
    <row r="8" spans="1:12" s="48" customFormat="1" x14ac:dyDescent="0.25">
      <c r="A8" s="529" t="s">
        <v>356</v>
      </c>
      <c r="B8" s="518">
        <v>3</v>
      </c>
      <c r="C8" s="338">
        <f>'ASG Banheirista Vitória '!D132</f>
        <v>0</v>
      </c>
      <c r="D8" s="338">
        <f t="shared" si="0"/>
        <v>0</v>
      </c>
      <c r="H8" s="342"/>
      <c r="I8" s="342"/>
      <c r="J8" s="343"/>
      <c r="K8" s="342"/>
    </row>
    <row r="9" spans="1:12" s="364" customFormat="1" x14ac:dyDescent="0.25">
      <c r="A9" s="529" t="s">
        <v>414</v>
      </c>
      <c r="B9" s="518">
        <v>1</v>
      </c>
      <c r="C9" s="338">
        <f>'Mensageiro Vitória'!D132</f>
        <v>0</v>
      </c>
      <c r="D9" s="338">
        <f t="shared" si="0"/>
        <v>0</v>
      </c>
      <c r="H9" s="342"/>
      <c r="I9" s="342"/>
      <c r="J9" s="343"/>
      <c r="K9" s="342"/>
    </row>
    <row r="10" spans="1:12" s="48" customFormat="1" x14ac:dyDescent="0.25">
      <c r="A10" s="529" t="s">
        <v>199</v>
      </c>
      <c r="B10" s="518">
        <v>1</v>
      </c>
      <c r="C10" s="338">
        <f>'Lavador de veículos Vitoria'!D132</f>
        <v>0</v>
      </c>
      <c r="D10" s="338">
        <f t="shared" si="0"/>
        <v>0</v>
      </c>
      <c r="H10" s="342"/>
      <c r="I10" s="342"/>
      <c r="J10" s="343"/>
      <c r="K10" s="342"/>
    </row>
    <row r="11" spans="1:12" s="48" customFormat="1" x14ac:dyDescent="0.25">
      <c r="A11" s="529" t="s">
        <v>201</v>
      </c>
      <c r="B11" s="518">
        <v>1</v>
      </c>
      <c r="C11" s="338">
        <f>'Copeiro Vitória'!D132</f>
        <v>0</v>
      </c>
      <c r="D11" s="338">
        <f t="shared" si="0"/>
        <v>0</v>
      </c>
      <c r="H11" s="342"/>
      <c r="I11" s="342"/>
      <c r="J11" s="343"/>
      <c r="K11" s="342"/>
    </row>
    <row r="12" spans="1:12" s="48" customFormat="1" x14ac:dyDescent="0.25">
      <c r="A12" s="529" t="s">
        <v>203</v>
      </c>
      <c r="B12" s="518">
        <v>2</v>
      </c>
      <c r="C12" s="338">
        <f>'Encarregado Vitória'!D132</f>
        <v>0</v>
      </c>
      <c r="D12" s="338">
        <f t="shared" si="0"/>
        <v>0</v>
      </c>
      <c r="H12" s="342"/>
      <c r="I12" s="342"/>
      <c r="J12" s="343"/>
      <c r="K12" s="342"/>
    </row>
    <row r="13" spans="1:12" x14ac:dyDescent="0.25">
      <c r="A13" s="529" t="s">
        <v>204</v>
      </c>
      <c r="B13" s="518">
        <v>1</v>
      </c>
      <c r="C13" s="338">
        <f>'Preposto Vitória'!E132</f>
        <v>0</v>
      </c>
      <c r="D13" s="338">
        <f t="shared" si="0"/>
        <v>0</v>
      </c>
      <c r="F13" s="378"/>
      <c r="H13" s="342"/>
      <c r="I13" s="342"/>
      <c r="J13" s="342"/>
      <c r="K13" s="342"/>
    </row>
    <row r="14" spans="1:12" x14ac:dyDescent="0.25">
      <c r="A14" s="841" t="s">
        <v>357</v>
      </c>
      <c r="B14" s="841"/>
      <c r="C14" s="841"/>
      <c r="D14" s="338">
        <f>SUM(D6:D13)</f>
        <v>0</v>
      </c>
      <c r="F14" s="36"/>
      <c r="G14" s="37"/>
      <c r="I14" s="38"/>
    </row>
    <row r="15" spans="1:12" x14ac:dyDescent="0.25">
      <c r="A15" s="846"/>
      <c r="B15" s="846"/>
      <c r="C15" s="846"/>
      <c r="D15" s="846"/>
    </row>
    <row r="16" spans="1:12" ht="16.149999999999999" customHeight="1" x14ac:dyDescent="0.25">
      <c r="A16" s="800" t="s">
        <v>127</v>
      </c>
      <c r="B16" s="800"/>
      <c r="C16" s="800"/>
      <c r="D16" s="800"/>
      <c r="I16" s="38"/>
    </row>
    <row r="17" spans="1:7" ht="14.45" customHeight="1" x14ac:dyDescent="0.25">
      <c r="A17" s="847" t="s">
        <v>358</v>
      </c>
      <c r="B17" s="847"/>
      <c r="C17" s="847"/>
      <c r="D17" s="530" t="s">
        <v>359</v>
      </c>
    </row>
    <row r="18" spans="1:7" s="48" customFormat="1" ht="14.45" customHeight="1" x14ac:dyDescent="0.25">
      <c r="A18" s="834" t="s">
        <v>360</v>
      </c>
      <c r="B18" s="834"/>
      <c r="C18" s="834"/>
      <c r="D18" s="531">
        <f>'Insumos Equipamentos - VITÓRIA'!J99</f>
        <v>0</v>
      </c>
    </row>
    <row r="19" spans="1:7" s="337" customFormat="1" ht="14.45" customHeight="1" x14ac:dyDescent="0.25">
      <c r="A19" s="834" t="s">
        <v>361</v>
      </c>
      <c r="B19" s="834"/>
      <c r="C19" s="834"/>
      <c r="D19" s="531">
        <f>'Insumos Equipamentos - VITÓRIA'!J128</f>
        <v>0</v>
      </c>
    </row>
    <row r="20" spans="1:7" s="364" customFormat="1" ht="14.45" customHeight="1" x14ac:dyDescent="0.25">
      <c r="A20" s="834" t="s">
        <v>578</v>
      </c>
      <c r="B20" s="834"/>
      <c r="C20" s="834"/>
      <c r="D20" s="531">
        <f>'Insumos Equipamentos - VITÓRIA'!J204</f>
        <v>0</v>
      </c>
    </row>
    <row r="21" spans="1:7" s="337" customFormat="1" ht="14.45" customHeight="1" x14ac:dyDescent="0.25">
      <c r="A21" s="849"/>
      <c r="B21" s="849"/>
      <c r="C21" s="849"/>
      <c r="D21" s="849"/>
    </row>
    <row r="22" spans="1:7" x14ac:dyDescent="0.25">
      <c r="A22" s="850" t="s">
        <v>362</v>
      </c>
      <c r="B22" s="850"/>
      <c r="C22" s="850"/>
      <c r="D22" s="850"/>
    </row>
    <row r="23" spans="1:7" x14ac:dyDescent="0.25">
      <c r="A23" s="848" t="s">
        <v>97</v>
      </c>
      <c r="B23" s="848"/>
      <c r="C23" s="519" t="s">
        <v>124</v>
      </c>
      <c r="D23" s="519" t="s">
        <v>125</v>
      </c>
    </row>
    <row r="24" spans="1:7" x14ac:dyDescent="0.25">
      <c r="A24" s="846" t="s">
        <v>126</v>
      </c>
      <c r="B24" s="846"/>
      <c r="C24" s="412">
        <f>D14</f>
        <v>0</v>
      </c>
      <c r="D24" s="338">
        <f>C24*12</f>
        <v>0</v>
      </c>
    </row>
    <row r="25" spans="1:7" x14ac:dyDescent="0.25">
      <c r="A25" s="846" t="s">
        <v>363</v>
      </c>
      <c r="B25" s="846"/>
      <c r="C25" s="412">
        <f>'Insumos Equipamentos - VITÓRIA'!J99</f>
        <v>0</v>
      </c>
      <c r="D25" s="532">
        <f>C25*12</f>
        <v>0</v>
      </c>
    </row>
    <row r="26" spans="1:7" x14ac:dyDescent="0.25">
      <c r="A26" s="846" t="s">
        <v>364</v>
      </c>
      <c r="B26" s="846"/>
      <c r="C26" s="412">
        <f>'Insumos Equipamentos - VITÓRIA'!J128</f>
        <v>0</v>
      </c>
      <c r="D26" s="532">
        <f>C26*12</f>
        <v>0</v>
      </c>
    </row>
    <row r="27" spans="1:7" s="364" customFormat="1" x14ac:dyDescent="0.25">
      <c r="A27" s="844" t="s">
        <v>579</v>
      </c>
      <c r="B27" s="845"/>
      <c r="C27" s="506">
        <f>D20</f>
        <v>0</v>
      </c>
      <c r="D27" s="532">
        <f>C27*12</f>
        <v>0</v>
      </c>
    </row>
    <row r="28" spans="1:7" x14ac:dyDescent="0.25">
      <c r="A28" s="848" t="s">
        <v>415</v>
      </c>
      <c r="B28" s="848"/>
      <c r="C28" s="533">
        <f>SUM(C24:C27)</f>
        <v>0</v>
      </c>
      <c r="D28" s="534">
        <f>SUM(D24:D27)</f>
        <v>0</v>
      </c>
      <c r="F28" s="378"/>
      <c r="G28" s="378"/>
    </row>
    <row r="30" spans="1:7" x14ac:dyDescent="0.25">
      <c r="A30" s="851" t="s">
        <v>511</v>
      </c>
      <c r="B30" s="851"/>
      <c r="C30" s="851"/>
      <c r="D30" s="851"/>
    </row>
    <row r="31" spans="1:7" x14ac:dyDescent="0.25">
      <c r="A31" s="800" t="s">
        <v>122</v>
      </c>
      <c r="B31" s="800"/>
      <c r="C31" s="800"/>
      <c r="D31" s="800"/>
    </row>
    <row r="32" spans="1:7" ht="24" x14ac:dyDescent="0.25">
      <c r="A32" s="517" t="s">
        <v>351</v>
      </c>
      <c r="B32" s="340" t="s">
        <v>352</v>
      </c>
      <c r="C32" s="341" t="s">
        <v>353</v>
      </c>
      <c r="D32" s="341" t="s">
        <v>404</v>
      </c>
    </row>
    <row r="33" spans="1:4" x14ac:dyDescent="0.25">
      <c r="A33" s="529" t="s">
        <v>107</v>
      </c>
      <c r="B33" s="518">
        <v>1</v>
      </c>
      <c r="C33" s="410">
        <f>'Recepcionista  Serra'!D132</f>
        <v>0</v>
      </c>
      <c r="D33" s="412">
        <f>B33*C33</f>
        <v>0</v>
      </c>
    </row>
    <row r="34" spans="1:4" x14ac:dyDescent="0.25">
      <c r="A34" s="529" t="s">
        <v>355</v>
      </c>
      <c r="B34" s="518">
        <v>1</v>
      </c>
      <c r="C34" s="338">
        <f>'ASG Lp Predial Serra'!D132</f>
        <v>0</v>
      </c>
      <c r="D34" s="412">
        <f>B34*C34</f>
        <v>0</v>
      </c>
    </row>
    <row r="35" spans="1:4" x14ac:dyDescent="0.25">
      <c r="A35" s="529" t="s">
        <v>356</v>
      </c>
      <c r="B35" s="518">
        <v>1</v>
      </c>
      <c r="C35" s="338">
        <f>'ASG Banheirista Serra'!D132</f>
        <v>0</v>
      </c>
      <c r="D35" s="412">
        <f>B35*C35</f>
        <v>0</v>
      </c>
    </row>
    <row r="36" spans="1:4" x14ac:dyDescent="0.25">
      <c r="A36" s="841" t="s">
        <v>405</v>
      </c>
      <c r="B36" s="841"/>
      <c r="C36" s="841"/>
      <c r="D36" s="338">
        <f>SUM(D33:D35)</f>
        <v>0</v>
      </c>
    </row>
    <row r="37" spans="1:4" x14ac:dyDescent="0.25">
      <c r="A37" s="843"/>
      <c r="B37" s="843"/>
      <c r="C37" s="843"/>
      <c r="D37" s="843"/>
    </row>
    <row r="38" spans="1:4" x14ac:dyDescent="0.25">
      <c r="A38" s="800" t="s">
        <v>127</v>
      </c>
      <c r="B38" s="800"/>
      <c r="C38" s="800"/>
      <c r="D38" s="800"/>
    </row>
    <row r="39" spans="1:4" x14ac:dyDescent="0.25">
      <c r="A39" s="837" t="s">
        <v>406</v>
      </c>
      <c r="B39" s="837"/>
      <c r="C39" s="837"/>
      <c r="D39" s="535" t="s">
        <v>357</v>
      </c>
    </row>
    <row r="40" spans="1:4" x14ac:dyDescent="0.25">
      <c r="A40" s="835" t="s">
        <v>360</v>
      </c>
      <c r="B40" s="835"/>
      <c r="C40" s="835"/>
      <c r="D40" s="531">
        <f>'Insumos Equipamentos SUBSEÇÕES'!I82</f>
        <v>0</v>
      </c>
    </row>
    <row r="41" spans="1:4" x14ac:dyDescent="0.25">
      <c r="A41" s="836"/>
      <c r="B41" s="836"/>
      <c r="C41" s="836"/>
      <c r="D41" s="836"/>
    </row>
    <row r="42" spans="1:4" x14ac:dyDescent="0.25">
      <c r="A42" s="800" t="s">
        <v>407</v>
      </c>
      <c r="B42" s="800"/>
      <c r="C42" s="800"/>
      <c r="D42" s="800"/>
    </row>
    <row r="43" spans="1:4" x14ac:dyDescent="0.25">
      <c r="A43" s="837" t="s">
        <v>406</v>
      </c>
      <c r="B43" s="837"/>
      <c r="C43" s="837"/>
      <c r="D43" s="535" t="s">
        <v>357</v>
      </c>
    </row>
    <row r="44" spans="1:4" x14ac:dyDescent="0.25">
      <c r="A44" s="835" t="s">
        <v>408</v>
      </c>
      <c r="B44" s="835"/>
      <c r="C44" s="835"/>
      <c r="D44" s="531">
        <f>'Limpeza das Fachadas Subseções'!E10</f>
        <v>0</v>
      </c>
    </row>
    <row r="45" spans="1:4" x14ac:dyDescent="0.25">
      <c r="A45" s="852"/>
      <c r="B45" s="852"/>
      <c r="C45" s="852"/>
      <c r="D45" s="852"/>
    </row>
    <row r="46" spans="1:4" x14ac:dyDescent="0.25">
      <c r="A46" s="850" t="s">
        <v>409</v>
      </c>
      <c r="B46" s="850"/>
      <c r="C46" s="850"/>
      <c r="D46" s="850"/>
    </row>
    <row r="47" spans="1:4" x14ac:dyDescent="0.25">
      <c r="A47" s="853" t="s">
        <v>358</v>
      </c>
      <c r="B47" s="853"/>
      <c r="C47" s="411" t="s">
        <v>124</v>
      </c>
      <c r="D47" s="411" t="s">
        <v>125</v>
      </c>
    </row>
    <row r="48" spans="1:4" x14ac:dyDescent="0.25">
      <c r="A48" s="846" t="s">
        <v>410</v>
      </c>
      <c r="B48" s="846"/>
      <c r="C48" s="412">
        <f>D36</f>
        <v>0</v>
      </c>
      <c r="D48" s="338">
        <f>C48*12</f>
        <v>0</v>
      </c>
    </row>
    <row r="49" spans="1:6" x14ac:dyDescent="0.25">
      <c r="A49" s="846" t="s">
        <v>411</v>
      </c>
      <c r="B49" s="846"/>
      <c r="C49" s="412">
        <f>D40</f>
        <v>0</v>
      </c>
      <c r="D49" s="338">
        <f>C49*12</f>
        <v>0</v>
      </c>
    </row>
    <row r="50" spans="1:6" x14ac:dyDescent="0.25">
      <c r="A50" s="846" t="s">
        <v>412</v>
      </c>
      <c r="B50" s="846"/>
      <c r="C50" s="412">
        <f>D44</f>
        <v>0</v>
      </c>
      <c r="D50" s="338">
        <f>C50*12</f>
        <v>0</v>
      </c>
    </row>
    <row r="51" spans="1:6" x14ac:dyDescent="0.25">
      <c r="A51" s="848" t="s">
        <v>417</v>
      </c>
      <c r="B51" s="848"/>
      <c r="C51" s="536">
        <f>SUM(C48:C50)</f>
        <v>0</v>
      </c>
      <c r="D51" s="537">
        <f>SUM(D48:D50)</f>
        <v>0</v>
      </c>
      <c r="F51" s="378"/>
    </row>
    <row r="52" spans="1:6" x14ac:dyDescent="0.25">
      <c r="F52" s="378"/>
    </row>
    <row r="53" spans="1:6" ht="15.75" thickBot="1" x14ac:dyDescent="0.3">
      <c r="A53" s="840" t="s">
        <v>512</v>
      </c>
      <c r="B53" s="840"/>
      <c r="C53" s="840"/>
      <c r="D53" s="840"/>
    </row>
    <row r="54" spans="1:6" x14ac:dyDescent="0.25">
      <c r="A54" s="842" t="s">
        <v>122</v>
      </c>
      <c r="B54" s="842"/>
      <c r="C54" s="842"/>
      <c r="D54" s="842"/>
    </row>
    <row r="55" spans="1:6" ht="24" x14ac:dyDescent="0.25">
      <c r="A55" s="517" t="s">
        <v>351</v>
      </c>
      <c r="B55" s="340" t="s">
        <v>352</v>
      </c>
      <c r="C55" s="341" t="s">
        <v>353</v>
      </c>
      <c r="D55" s="341" t="s">
        <v>354</v>
      </c>
    </row>
    <row r="56" spans="1:6" x14ac:dyDescent="0.25">
      <c r="A56" s="529" t="s">
        <v>107</v>
      </c>
      <c r="B56" s="518">
        <v>1</v>
      </c>
      <c r="C56" s="338">
        <f>'Recepcionista Cachoeiro'!D132</f>
        <v>0</v>
      </c>
      <c r="D56" s="338">
        <f>B56*C56</f>
        <v>0</v>
      </c>
    </row>
    <row r="57" spans="1:6" x14ac:dyDescent="0.25">
      <c r="A57" s="529" t="s">
        <v>355</v>
      </c>
      <c r="B57" s="518">
        <v>1</v>
      </c>
      <c r="C57" s="338">
        <f>'ASG Lp Predial Cachoeiro'!D132</f>
        <v>0</v>
      </c>
      <c r="D57" s="338">
        <f t="shared" ref="D57:D59" si="1">B57*C57</f>
        <v>0</v>
      </c>
    </row>
    <row r="58" spans="1:6" x14ac:dyDescent="0.25">
      <c r="A58" s="529" t="s">
        <v>356</v>
      </c>
      <c r="B58" s="518">
        <v>1</v>
      </c>
      <c r="C58" s="338">
        <f>'ASG Banheirista Cachoeiro'!D132</f>
        <v>0</v>
      </c>
      <c r="D58" s="338">
        <f t="shared" si="1"/>
        <v>0</v>
      </c>
    </row>
    <row r="59" spans="1:6" x14ac:dyDescent="0.25">
      <c r="A59" s="538" t="s">
        <v>414</v>
      </c>
      <c r="B59" s="518">
        <v>1</v>
      </c>
      <c r="C59" s="338">
        <f>'Mensageiro Cachoeiro'!D132</f>
        <v>0</v>
      </c>
      <c r="D59" s="338">
        <f t="shared" si="1"/>
        <v>0</v>
      </c>
    </row>
    <row r="60" spans="1:6" x14ac:dyDescent="0.25">
      <c r="A60" s="841" t="s">
        <v>357</v>
      </c>
      <c r="B60" s="841"/>
      <c r="C60" s="841"/>
      <c r="D60" s="338">
        <f>SUM(D56:D59)</f>
        <v>0</v>
      </c>
    </row>
    <row r="61" spans="1:6" x14ac:dyDescent="0.25">
      <c r="A61" s="843"/>
      <c r="B61" s="843"/>
      <c r="C61" s="843"/>
      <c r="D61" s="843"/>
    </row>
    <row r="62" spans="1:6" x14ac:dyDescent="0.25">
      <c r="A62" s="800" t="s">
        <v>127</v>
      </c>
      <c r="B62" s="800"/>
      <c r="C62" s="800"/>
      <c r="D62" s="800"/>
    </row>
    <row r="63" spans="1:6" x14ac:dyDescent="0.25">
      <c r="A63" s="837" t="s">
        <v>406</v>
      </c>
      <c r="B63" s="837"/>
      <c r="C63" s="837"/>
      <c r="D63" s="535" t="s">
        <v>357</v>
      </c>
    </row>
    <row r="64" spans="1:6" x14ac:dyDescent="0.25">
      <c r="A64" s="835" t="s">
        <v>360</v>
      </c>
      <c r="B64" s="835"/>
      <c r="C64" s="835"/>
      <c r="D64" s="531">
        <f>'Insumos Equipamentos SUBSEÇÕES'!I82</f>
        <v>0</v>
      </c>
    </row>
    <row r="65" spans="1:7" x14ac:dyDescent="0.25">
      <c r="A65" s="836"/>
      <c r="B65" s="836"/>
      <c r="C65" s="836"/>
      <c r="D65" s="836"/>
    </row>
    <row r="66" spans="1:7" x14ac:dyDescent="0.25">
      <c r="A66" s="800" t="s">
        <v>407</v>
      </c>
      <c r="B66" s="800"/>
      <c r="C66" s="800"/>
      <c r="D66" s="800"/>
    </row>
    <row r="67" spans="1:7" x14ac:dyDescent="0.25">
      <c r="A67" s="837" t="s">
        <v>406</v>
      </c>
      <c r="B67" s="837"/>
      <c r="C67" s="837"/>
      <c r="D67" s="535" t="s">
        <v>357</v>
      </c>
    </row>
    <row r="68" spans="1:7" x14ac:dyDescent="0.25">
      <c r="A68" s="835" t="s">
        <v>408</v>
      </c>
      <c r="B68" s="835"/>
      <c r="C68" s="835"/>
      <c r="D68" s="531">
        <f>'Limpeza das Fachadas Subseções'!E19</f>
        <v>0</v>
      </c>
    </row>
    <row r="69" spans="1:7" x14ac:dyDescent="0.25">
      <c r="A69" s="852"/>
      <c r="B69" s="852"/>
      <c r="C69" s="852"/>
      <c r="D69" s="852"/>
    </row>
    <row r="70" spans="1:7" x14ac:dyDescent="0.25">
      <c r="A70" s="850" t="s">
        <v>409</v>
      </c>
      <c r="B70" s="850"/>
      <c r="C70" s="850"/>
      <c r="D70" s="850"/>
    </row>
    <row r="71" spans="1:7" x14ac:dyDescent="0.25">
      <c r="A71" s="853" t="s">
        <v>358</v>
      </c>
      <c r="B71" s="853"/>
      <c r="C71" s="411" t="s">
        <v>124</v>
      </c>
      <c r="D71" s="411" t="s">
        <v>125</v>
      </c>
    </row>
    <row r="72" spans="1:7" x14ac:dyDescent="0.25">
      <c r="A72" s="846" t="s">
        <v>410</v>
      </c>
      <c r="B72" s="846"/>
      <c r="C72" s="412">
        <f>D60</f>
        <v>0</v>
      </c>
      <c r="D72" s="338">
        <f>C72*12</f>
        <v>0</v>
      </c>
    </row>
    <row r="73" spans="1:7" x14ac:dyDescent="0.25">
      <c r="A73" s="846" t="s">
        <v>411</v>
      </c>
      <c r="B73" s="846"/>
      <c r="C73" s="412">
        <f>D64</f>
        <v>0</v>
      </c>
      <c r="D73" s="338">
        <f>C73*12</f>
        <v>0</v>
      </c>
    </row>
    <row r="74" spans="1:7" x14ac:dyDescent="0.25">
      <c r="A74" s="846" t="s">
        <v>412</v>
      </c>
      <c r="B74" s="846"/>
      <c r="C74" s="412">
        <f>D68</f>
        <v>0</v>
      </c>
      <c r="D74" s="338">
        <f>C74*12</f>
        <v>0</v>
      </c>
    </row>
    <row r="75" spans="1:7" x14ac:dyDescent="0.25">
      <c r="A75" s="848" t="s">
        <v>418</v>
      </c>
      <c r="B75" s="848"/>
      <c r="C75" s="533">
        <f>SUM(C72:C74)</f>
        <v>0</v>
      </c>
      <c r="D75" s="539">
        <f>SUM(D72:D74)</f>
        <v>0</v>
      </c>
      <c r="F75" s="378"/>
      <c r="G75" s="378"/>
    </row>
    <row r="76" spans="1:7" x14ac:dyDescent="0.25">
      <c r="A76" s="854"/>
      <c r="B76" s="854"/>
      <c r="C76" s="854"/>
      <c r="D76" s="854"/>
    </row>
    <row r="77" spans="1:7" x14ac:dyDescent="0.25">
      <c r="A77" s="851" t="s">
        <v>513</v>
      </c>
      <c r="B77" s="851"/>
      <c r="C77" s="851"/>
      <c r="D77" s="851"/>
    </row>
    <row r="78" spans="1:7" x14ac:dyDescent="0.25">
      <c r="A78" s="800" t="s">
        <v>122</v>
      </c>
      <c r="B78" s="800"/>
      <c r="C78" s="800"/>
      <c r="D78" s="800"/>
    </row>
    <row r="79" spans="1:7" ht="24" x14ac:dyDescent="0.25">
      <c r="A79" s="517" t="s">
        <v>351</v>
      </c>
      <c r="B79" s="340" t="s">
        <v>352</v>
      </c>
      <c r="C79" s="341" t="s">
        <v>353</v>
      </c>
      <c r="D79" s="341" t="s">
        <v>404</v>
      </c>
    </row>
    <row r="80" spans="1:7" x14ac:dyDescent="0.25">
      <c r="A80" s="529" t="s">
        <v>107</v>
      </c>
      <c r="B80" s="518">
        <v>1</v>
      </c>
      <c r="C80" s="338">
        <f>'Recepcionista S Mateus'!D132</f>
        <v>0</v>
      </c>
      <c r="D80" s="412">
        <f>B80*C80</f>
        <v>0</v>
      </c>
    </row>
    <row r="81" spans="1:8" x14ac:dyDescent="0.25">
      <c r="A81" s="529" t="s">
        <v>355</v>
      </c>
      <c r="B81" s="518">
        <v>1</v>
      </c>
      <c r="C81" s="338">
        <f>'ASG Lp Predial S Mateus'!D132</f>
        <v>0</v>
      </c>
      <c r="D81" s="412">
        <f>B81*C81</f>
        <v>0</v>
      </c>
    </row>
    <row r="82" spans="1:8" x14ac:dyDescent="0.25">
      <c r="A82" s="529" t="s">
        <v>356</v>
      </c>
      <c r="B82" s="518">
        <v>1</v>
      </c>
      <c r="C82" s="338">
        <f>'ASG Banheirista S Mateus'!D132</f>
        <v>0</v>
      </c>
      <c r="D82" s="412">
        <f>B82*C82</f>
        <v>0</v>
      </c>
    </row>
    <row r="83" spans="1:8" x14ac:dyDescent="0.25">
      <c r="A83" s="841" t="s">
        <v>405</v>
      </c>
      <c r="B83" s="841"/>
      <c r="C83" s="841"/>
      <c r="D83" s="338">
        <f>SUM(D80:D82)</f>
        <v>0</v>
      </c>
    </row>
    <row r="84" spans="1:8" x14ac:dyDescent="0.25">
      <c r="A84" s="843"/>
      <c r="B84" s="843"/>
      <c r="C84" s="843"/>
      <c r="D84" s="843"/>
    </row>
    <row r="85" spans="1:8" x14ac:dyDescent="0.25">
      <c r="A85" s="800" t="s">
        <v>127</v>
      </c>
      <c r="B85" s="800"/>
      <c r="C85" s="800"/>
      <c r="D85" s="800"/>
    </row>
    <row r="86" spans="1:8" x14ac:dyDescent="0.25">
      <c r="A86" s="837" t="s">
        <v>406</v>
      </c>
      <c r="B86" s="837"/>
      <c r="C86" s="837"/>
      <c r="D86" s="535" t="s">
        <v>357</v>
      </c>
    </row>
    <row r="87" spans="1:8" x14ac:dyDescent="0.25">
      <c r="A87" s="835" t="s">
        <v>360</v>
      </c>
      <c r="B87" s="835"/>
      <c r="C87" s="835"/>
      <c r="D87" s="531">
        <f>'Insumos Equipamentos SUBSEÇÕES'!I184</f>
        <v>0</v>
      </c>
    </row>
    <row r="88" spans="1:8" x14ac:dyDescent="0.25">
      <c r="A88" s="852"/>
      <c r="B88" s="852"/>
      <c r="C88" s="852"/>
      <c r="D88" s="852"/>
    </row>
    <row r="89" spans="1:8" x14ac:dyDescent="0.25">
      <c r="A89" s="850" t="s">
        <v>416</v>
      </c>
      <c r="B89" s="850"/>
      <c r="C89" s="850"/>
      <c r="D89" s="850"/>
    </row>
    <row r="90" spans="1:8" x14ac:dyDescent="0.25">
      <c r="A90" s="853" t="s">
        <v>358</v>
      </c>
      <c r="B90" s="853"/>
      <c r="C90" s="520" t="s">
        <v>124</v>
      </c>
      <c r="D90" s="520" t="s">
        <v>125</v>
      </c>
    </row>
    <row r="91" spans="1:8" x14ac:dyDescent="0.25">
      <c r="A91" s="846" t="s">
        <v>410</v>
      </c>
      <c r="B91" s="846"/>
      <c r="C91" s="412">
        <f>D83</f>
        <v>0</v>
      </c>
      <c r="D91" s="338">
        <f>C91*12</f>
        <v>0</v>
      </c>
    </row>
    <row r="92" spans="1:8" x14ac:dyDescent="0.25">
      <c r="A92" s="846" t="s">
        <v>411</v>
      </c>
      <c r="B92" s="846"/>
      <c r="C92" s="412">
        <f>D87</f>
        <v>0</v>
      </c>
      <c r="D92" s="338">
        <f>C92*12</f>
        <v>0</v>
      </c>
    </row>
    <row r="93" spans="1:8" x14ac:dyDescent="0.25">
      <c r="A93" s="848" t="s">
        <v>419</v>
      </c>
      <c r="B93" s="848"/>
      <c r="C93" s="536">
        <f>SUM(C91:C92)</f>
        <v>0</v>
      </c>
      <c r="D93" s="537">
        <f>SUM(D91:D92)</f>
        <v>0</v>
      </c>
      <c r="F93" s="378"/>
      <c r="H93" s="378"/>
    </row>
    <row r="94" spans="1:8" x14ac:dyDescent="0.25">
      <c r="A94" s="854"/>
      <c r="B94" s="854"/>
      <c r="C94" s="854"/>
      <c r="D94" s="854"/>
    </row>
    <row r="95" spans="1:8" x14ac:dyDescent="0.25">
      <c r="A95" s="851" t="s">
        <v>514</v>
      </c>
      <c r="B95" s="851"/>
      <c r="C95" s="851"/>
      <c r="D95" s="851"/>
    </row>
    <row r="96" spans="1:8" x14ac:dyDescent="0.25">
      <c r="A96" s="800" t="s">
        <v>122</v>
      </c>
      <c r="B96" s="800"/>
      <c r="C96" s="800"/>
      <c r="D96" s="800"/>
    </row>
    <row r="97" spans="1:7" ht="24" x14ac:dyDescent="0.25">
      <c r="A97" s="517" t="s">
        <v>351</v>
      </c>
      <c r="B97" s="340" t="s">
        <v>352</v>
      </c>
      <c r="C97" s="341" t="s">
        <v>353</v>
      </c>
      <c r="D97" s="341" t="s">
        <v>404</v>
      </c>
    </row>
    <row r="98" spans="1:7" x14ac:dyDescent="0.25">
      <c r="A98" s="529" t="s">
        <v>107</v>
      </c>
      <c r="B98" s="518">
        <v>1</v>
      </c>
      <c r="C98" s="413">
        <f>'Recepcionista Linhares'!D132</f>
        <v>0</v>
      </c>
      <c r="D98" s="412">
        <f>B98*C98</f>
        <v>0</v>
      </c>
    </row>
    <row r="99" spans="1:7" x14ac:dyDescent="0.25">
      <c r="A99" s="529" t="s">
        <v>355</v>
      </c>
      <c r="B99" s="518">
        <v>1</v>
      </c>
      <c r="C99" s="338">
        <f>'ASG Lp Predial Linhares'!D132</f>
        <v>0</v>
      </c>
      <c r="D99" s="412">
        <f t="shared" ref="D99:D100" si="2">B99*C99</f>
        <v>0</v>
      </c>
    </row>
    <row r="100" spans="1:7" x14ac:dyDescent="0.25">
      <c r="A100" s="529" t="s">
        <v>356</v>
      </c>
      <c r="B100" s="518">
        <v>1</v>
      </c>
      <c r="C100" s="338">
        <f>'ASG Banheirista Linhares'!D132</f>
        <v>0</v>
      </c>
      <c r="D100" s="412">
        <f t="shared" si="2"/>
        <v>0</v>
      </c>
    </row>
    <row r="101" spans="1:7" x14ac:dyDescent="0.25">
      <c r="A101" s="841" t="s">
        <v>405</v>
      </c>
      <c r="B101" s="841"/>
      <c r="C101" s="841"/>
      <c r="D101" s="338">
        <f>SUM(D98:D100)</f>
        <v>0</v>
      </c>
    </row>
    <row r="102" spans="1:7" x14ac:dyDescent="0.25">
      <c r="A102" s="843"/>
      <c r="B102" s="843"/>
      <c r="C102" s="843"/>
      <c r="D102" s="843"/>
    </row>
    <row r="103" spans="1:7" x14ac:dyDescent="0.25">
      <c r="A103" s="800" t="s">
        <v>127</v>
      </c>
      <c r="B103" s="800"/>
      <c r="C103" s="800"/>
      <c r="D103" s="800"/>
    </row>
    <row r="104" spans="1:7" x14ac:dyDescent="0.25">
      <c r="A104" s="837" t="s">
        <v>406</v>
      </c>
      <c r="B104" s="837"/>
      <c r="C104" s="837"/>
      <c r="D104" s="535" t="s">
        <v>357</v>
      </c>
    </row>
    <row r="105" spans="1:7" x14ac:dyDescent="0.25">
      <c r="A105" s="835" t="s">
        <v>360</v>
      </c>
      <c r="B105" s="835"/>
      <c r="C105" s="835"/>
      <c r="D105" s="531">
        <f>'Insumos Equipamentos SUBSEÇÕES'!I82</f>
        <v>0</v>
      </c>
    </row>
    <row r="106" spans="1:7" x14ac:dyDescent="0.25">
      <c r="A106" s="852"/>
      <c r="B106" s="852"/>
      <c r="C106" s="852"/>
      <c r="D106" s="852"/>
    </row>
    <row r="107" spans="1:7" x14ac:dyDescent="0.25">
      <c r="A107" s="850" t="s">
        <v>416</v>
      </c>
      <c r="B107" s="850"/>
      <c r="C107" s="850"/>
      <c r="D107" s="850"/>
    </row>
    <row r="108" spans="1:7" x14ac:dyDescent="0.25">
      <c r="A108" s="853" t="s">
        <v>358</v>
      </c>
      <c r="B108" s="853"/>
      <c r="C108" s="520" t="s">
        <v>124</v>
      </c>
      <c r="D108" s="520" t="s">
        <v>125</v>
      </c>
    </row>
    <row r="109" spans="1:7" x14ac:dyDescent="0.25">
      <c r="A109" s="846" t="s">
        <v>410</v>
      </c>
      <c r="B109" s="846"/>
      <c r="C109" s="412">
        <f>D101</f>
        <v>0</v>
      </c>
      <c r="D109" s="338">
        <f>C109*12</f>
        <v>0</v>
      </c>
    </row>
    <row r="110" spans="1:7" x14ac:dyDescent="0.25">
      <c r="A110" s="846" t="s">
        <v>411</v>
      </c>
      <c r="B110" s="846"/>
      <c r="C110" s="412">
        <f>D105</f>
        <v>0</v>
      </c>
      <c r="D110" s="338">
        <f>C110*12</f>
        <v>0</v>
      </c>
    </row>
    <row r="111" spans="1:7" x14ac:dyDescent="0.25">
      <c r="A111" s="848" t="s">
        <v>413</v>
      </c>
      <c r="B111" s="848"/>
      <c r="C111" s="536">
        <f>SUM(C109:C110)</f>
        <v>0</v>
      </c>
      <c r="D111" s="537">
        <f>SUM(D109:D110)</f>
        <v>0</v>
      </c>
      <c r="F111" s="378"/>
      <c r="G111" s="378"/>
    </row>
    <row r="112" spans="1:7" x14ac:dyDescent="0.25">
      <c r="A112" s="854"/>
      <c r="B112" s="854"/>
      <c r="C112" s="854"/>
      <c r="D112" s="854"/>
    </row>
    <row r="113" spans="1:7" x14ac:dyDescent="0.25">
      <c r="A113" s="851" t="s">
        <v>515</v>
      </c>
      <c r="B113" s="851"/>
      <c r="C113" s="851"/>
      <c r="D113" s="851"/>
    </row>
    <row r="114" spans="1:7" x14ac:dyDescent="0.25">
      <c r="A114" s="800" t="s">
        <v>122</v>
      </c>
      <c r="B114" s="800"/>
      <c r="C114" s="800"/>
      <c r="D114" s="800"/>
    </row>
    <row r="115" spans="1:7" ht="24" x14ac:dyDescent="0.25">
      <c r="A115" s="517" t="s">
        <v>351</v>
      </c>
      <c r="B115" s="340" t="s">
        <v>352</v>
      </c>
      <c r="C115" s="341" t="s">
        <v>353</v>
      </c>
      <c r="D115" s="341" t="s">
        <v>404</v>
      </c>
    </row>
    <row r="116" spans="1:7" x14ac:dyDescent="0.25">
      <c r="A116" s="529" t="s">
        <v>355</v>
      </c>
      <c r="B116" s="518">
        <v>1</v>
      </c>
      <c r="C116" s="338">
        <f>'ASG Lp Predial Colatina'!D132</f>
        <v>0</v>
      </c>
      <c r="D116" s="412">
        <f t="shared" ref="D116:D117" si="3">C116*B116</f>
        <v>0</v>
      </c>
    </row>
    <row r="117" spans="1:7" x14ac:dyDescent="0.25">
      <c r="A117" s="529" t="s">
        <v>356</v>
      </c>
      <c r="B117" s="518">
        <v>1</v>
      </c>
      <c r="C117" s="338">
        <f>'ASG Banheirista Colatina'!D132</f>
        <v>0</v>
      </c>
      <c r="D117" s="412">
        <f t="shared" si="3"/>
        <v>0</v>
      </c>
    </row>
    <row r="118" spans="1:7" x14ac:dyDescent="0.25">
      <c r="A118" s="841" t="s">
        <v>405</v>
      </c>
      <c r="B118" s="841"/>
      <c r="C118" s="841"/>
      <c r="D118" s="338">
        <f>SUM(D116:D117)</f>
        <v>0</v>
      </c>
    </row>
    <row r="119" spans="1:7" x14ac:dyDescent="0.25">
      <c r="A119" s="843"/>
      <c r="B119" s="843"/>
      <c r="C119" s="843"/>
      <c r="D119" s="843"/>
    </row>
    <row r="120" spans="1:7" x14ac:dyDescent="0.25">
      <c r="A120" s="800" t="s">
        <v>127</v>
      </c>
      <c r="B120" s="800"/>
      <c r="C120" s="800"/>
      <c r="D120" s="800"/>
    </row>
    <row r="121" spans="1:7" x14ac:dyDescent="0.25">
      <c r="A121" s="837" t="s">
        <v>406</v>
      </c>
      <c r="B121" s="837"/>
      <c r="C121" s="837"/>
      <c r="D121" s="535" t="s">
        <v>357</v>
      </c>
    </row>
    <row r="122" spans="1:7" ht="15.75" x14ac:dyDescent="0.25">
      <c r="A122" s="835" t="s">
        <v>360</v>
      </c>
      <c r="B122" s="835"/>
      <c r="C122" s="835"/>
      <c r="D122" s="531">
        <f>'Insumos Equipamentos SUBSEÇÕES'!I292</f>
        <v>0</v>
      </c>
      <c r="G122" s="515"/>
    </row>
    <row r="123" spans="1:7" s="364" customFormat="1" ht="15.75" x14ac:dyDescent="0.25">
      <c r="A123" s="860"/>
      <c r="B123" s="861"/>
      <c r="C123" s="861"/>
      <c r="D123" s="862"/>
      <c r="G123" s="515"/>
    </row>
    <row r="124" spans="1:7" s="364" customFormat="1" ht="15.75" x14ac:dyDescent="0.25">
      <c r="A124" s="800" t="s">
        <v>407</v>
      </c>
      <c r="B124" s="800"/>
      <c r="C124" s="800"/>
      <c r="D124" s="800"/>
      <c r="G124" s="515"/>
    </row>
    <row r="125" spans="1:7" s="364" customFormat="1" ht="15.75" x14ac:dyDescent="0.25">
      <c r="A125" s="837" t="s">
        <v>406</v>
      </c>
      <c r="B125" s="837"/>
      <c r="C125" s="837"/>
      <c r="D125" s="535" t="s">
        <v>357</v>
      </c>
      <c r="G125" s="515"/>
    </row>
    <row r="126" spans="1:7" s="364" customFormat="1" x14ac:dyDescent="0.25">
      <c r="A126" s="835" t="s">
        <v>408</v>
      </c>
      <c r="B126" s="835"/>
      <c r="C126" s="835"/>
      <c r="D126" s="531">
        <f>'Limpeza das Fachadas Subseções'!E28</f>
        <v>0</v>
      </c>
      <c r="G126" s="514"/>
    </row>
    <row r="127" spans="1:7" x14ac:dyDescent="0.25">
      <c r="A127" s="852"/>
      <c r="B127" s="852"/>
      <c r="C127" s="852"/>
      <c r="D127" s="852"/>
      <c r="G127" s="516"/>
    </row>
    <row r="128" spans="1:7" x14ac:dyDescent="0.25">
      <c r="A128" s="850" t="s">
        <v>416</v>
      </c>
      <c r="B128" s="850"/>
      <c r="C128" s="850"/>
      <c r="D128" s="850"/>
      <c r="G128" s="516"/>
    </row>
    <row r="129" spans="1:9" x14ac:dyDescent="0.25">
      <c r="A129" s="853" t="s">
        <v>358</v>
      </c>
      <c r="B129" s="853"/>
      <c r="C129" s="520" t="s">
        <v>124</v>
      </c>
      <c r="D129" s="520" t="s">
        <v>125</v>
      </c>
      <c r="G129" s="516"/>
    </row>
    <row r="130" spans="1:9" x14ac:dyDescent="0.25">
      <c r="A130" s="846" t="s">
        <v>410</v>
      </c>
      <c r="B130" s="846"/>
      <c r="C130" s="412">
        <f>D118</f>
        <v>0</v>
      </c>
      <c r="D130" s="338">
        <f>C130*12</f>
        <v>0</v>
      </c>
    </row>
    <row r="131" spans="1:9" x14ac:dyDescent="0.25">
      <c r="A131" s="846" t="s">
        <v>411</v>
      </c>
      <c r="B131" s="846"/>
      <c r="C131" s="412">
        <f>D122</f>
        <v>0</v>
      </c>
      <c r="D131" s="338">
        <f>C131*12</f>
        <v>0</v>
      </c>
    </row>
    <row r="132" spans="1:9" s="364" customFormat="1" x14ac:dyDescent="0.25">
      <c r="A132" s="844" t="s">
        <v>580</v>
      </c>
      <c r="B132" s="845"/>
      <c r="C132" s="506">
        <f>D126</f>
        <v>0</v>
      </c>
      <c r="D132" s="338">
        <f>C132*12</f>
        <v>0</v>
      </c>
      <c r="F132" s="378"/>
    </row>
    <row r="133" spans="1:9" x14ac:dyDescent="0.25">
      <c r="A133" s="848" t="s">
        <v>516</v>
      </c>
      <c r="B133" s="848"/>
      <c r="C133" s="536">
        <f>SUM(C130:C132)</f>
        <v>0</v>
      </c>
      <c r="D133" s="537">
        <f>SUM(D130:D132)</f>
        <v>0</v>
      </c>
      <c r="F133" s="378"/>
      <c r="G133" s="378"/>
    </row>
    <row r="134" spans="1:9" ht="15.75" thickBot="1" x14ac:dyDescent="0.3">
      <c r="G134" s="378"/>
    </row>
    <row r="135" spans="1:9" ht="15.75" thickBot="1" x14ac:dyDescent="0.3">
      <c r="A135" s="855" t="s">
        <v>420</v>
      </c>
      <c r="B135" s="856"/>
      <c r="C135" s="857">
        <f>C28+C51+C75+C93+C111+C133</f>
        <v>0</v>
      </c>
      <c r="D135" s="858"/>
      <c r="F135" s="378"/>
      <c r="G135" s="378"/>
      <c r="H135" s="378"/>
      <c r="I135" s="378"/>
    </row>
    <row r="136" spans="1:9" ht="15.75" thickBot="1" x14ac:dyDescent="0.3">
      <c r="A136" s="859"/>
      <c r="B136" s="859"/>
      <c r="C136" s="859"/>
      <c r="D136" s="859"/>
      <c r="G136" s="378"/>
    </row>
    <row r="137" spans="1:9" ht="15.75" thickBot="1" x14ac:dyDescent="0.3">
      <c r="A137" s="855" t="s">
        <v>421</v>
      </c>
      <c r="B137" s="856"/>
      <c r="C137" s="857">
        <f>D28+D51+D75+D93+D111+D133</f>
        <v>0</v>
      </c>
      <c r="D137" s="858"/>
      <c r="F137" s="378"/>
    </row>
    <row r="143" spans="1:9" x14ac:dyDescent="0.25">
      <c r="C143" s="364"/>
      <c r="D143" s="364"/>
    </row>
  </sheetData>
  <mergeCells count="107">
    <mergeCell ref="A119:D119"/>
    <mergeCell ref="A120:D120"/>
    <mergeCell ref="A121:C121"/>
    <mergeCell ref="A122:C122"/>
    <mergeCell ref="A137:B137"/>
    <mergeCell ref="C137:D137"/>
    <mergeCell ref="A127:D127"/>
    <mergeCell ref="A128:D128"/>
    <mergeCell ref="A129:B129"/>
    <mergeCell ref="A130:B130"/>
    <mergeCell ref="A131:B131"/>
    <mergeCell ref="A133:B133"/>
    <mergeCell ref="A135:B135"/>
    <mergeCell ref="C135:D135"/>
    <mergeCell ref="A136:D136"/>
    <mergeCell ref="A132:B132"/>
    <mergeCell ref="A123:D123"/>
    <mergeCell ref="A124:D124"/>
    <mergeCell ref="A125:C125"/>
    <mergeCell ref="A126:C126"/>
    <mergeCell ref="A107:D107"/>
    <mergeCell ref="A108:B108"/>
    <mergeCell ref="A109:B109"/>
    <mergeCell ref="A110:B110"/>
    <mergeCell ref="A111:B111"/>
    <mergeCell ref="A112:D112"/>
    <mergeCell ref="A113:D113"/>
    <mergeCell ref="A114:D114"/>
    <mergeCell ref="A118:C118"/>
    <mergeCell ref="A94:D94"/>
    <mergeCell ref="A95:D95"/>
    <mergeCell ref="A96:D96"/>
    <mergeCell ref="A101:C101"/>
    <mergeCell ref="A102:D102"/>
    <mergeCell ref="A103:D103"/>
    <mergeCell ref="A104:C104"/>
    <mergeCell ref="A105:C105"/>
    <mergeCell ref="A106:D106"/>
    <mergeCell ref="A85:D85"/>
    <mergeCell ref="A86:C86"/>
    <mergeCell ref="A87:C87"/>
    <mergeCell ref="A88:D88"/>
    <mergeCell ref="A89:D89"/>
    <mergeCell ref="A90:B90"/>
    <mergeCell ref="A91:B91"/>
    <mergeCell ref="A92:B92"/>
    <mergeCell ref="A93:B93"/>
    <mergeCell ref="A72:B72"/>
    <mergeCell ref="A73:B73"/>
    <mergeCell ref="A74:B74"/>
    <mergeCell ref="A75:B75"/>
    <mergeCell ref="A76:D76"/>
    <mergeCell ref="A77:D77"/>
    <mergeCell ref="A78:D78"/>
    <mergeCell ref="A83:C83"/>
    <mergeCell ref="A84:D84"/>
    <mergeCell ref="A63:C63"/>
    <mergeCell ref="A64:C64"/>
    <mergeCell ref="A65:D65"/>
    <mergeCell ref="A66:D66"/>
    <mergeCell ref="A67:C67"/>
    <mergeCell ref="A68:C68"/>
    <mergeCell ref="A69:D69"/>
    <mergeCell ref="A70:D70"/>
    <mergeCell ref="A71:B71"/>
    <mergeCell ref="A48:B48"/>
    <mergeCell ref="A49:B49"/>
    <mergeCell ref="A50:B50"/>
    <mergeCell ref="A51:B51"/>
    <mergeCell ref="A53:D53"/>
    <mergeCell ref="A54:D54"/>
    <mergeCell ref="A60:C60"/>
    <mergeCell ref="A61:D61"/>
    <mergeCell ref="A62:D62"/>
    <mergeCell ref="A25:B25"/>
    <mergeCell ref="A21:D21"/>
    <mergeCell ref="A28:B28"/>
    <mergeCell ref="A22:D22"/>
    <mergeCell ref="A24:B24"/>
    <mergeCell ref="A30:D30"/>
    <mergeCell ref="A45:D45"/>
    <mergeCell ref="A46:D46"/>
    <mergeCell ref="A47:B47"/>
    <mergeCell ref="A20:C20"/>
    <mergeCell ref="A40:C40"/>
    <mergeCell ref="A41:D41"/>
    <mergeCell ref="A42:D42"/>
    <mergeCell ref="A43:C43"/>
    <mergeCell ref="A44:C44"/>
    <mergeCell ref="A1:D1"/>
    <mergeCell ref="A2:D2"/>
    <mergeCell ref="A3:D3"/>
    <mergeCell ref="A14:C14"/>
    <mergeCell ref="A4:D4"/>
    <mergeCell ref="A36:C36"/>
    <mergeCell ref="A37:D37"/>
    <mergeCell ref="A38:D38"/>
    <mergeCell ref="A39:C39"/>
    <mergeCell ref="A27:B27"/>
    <mergeCell ref="A31:D31"/>
    <mergeCell ref="A15:D15"/>
    <mergeCell ref="A16:D16"/>
    <mergeCell ref="A17:C17"/>
    <mergeCell ref="A18:C18"/>
    <mergeCell ref="A19:C19"/>
    <mergeCell ref="A26:B26"/>
    <mergeCell ref="A23:B23"/>
  </mergeCells>
  <pageMargins left="0.51181102362204722" right="0.51181102362204722" top="0.98425196850393704" bottom="0.78740157480314965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25"/>
  <sheetViews>
    <sheetView topLeftCell="A49" zoomScaleNormal="100" zoomScaleSheetLayoutView="100" workbookViewId="0">
      <selection activeCell="A49" sqref="A1:XFD1048576"/>
    </sheetView>
  </sheetViews>
  <sheetFormatPr defaultColWidth="9.140625" defaultRowHeight="15" x14ac:dyDescent="0.25"/>
  <cols>
    <col min="1" max="1" width="15.28515625" style="364" customWidth="1"/>
    <col min="2" max="2" width="56.85546875" style="364" customWidth="1"/>
    <col min="3" max="3" width="13.5703125" style="364" customWidth="1"/>
    <col min="4" max="4" width="26.85546875" style="364" customWidth="1"/>
    <col min="5" max="5" width="43.5703125" style="364" bestFit="1" customWidth="1"/>
    <col min="6" max="6" width="25.85546875" style="364" bestFit="1" customWidth="1"/>
    <col min="7" max="7" width="112.42578125" style="364" customWidth="1"/>
    <col min="8" max="8" width="9.140625" style="364"/>
    <col min="9" max="9" width="16.140625" style="364" bestFit="1" customWidth="1"/>
    <col min="10" max="16384" width="9.140625" style="364"/>
  </cols>
  <sheetData>
    <row r="1" spans="1:14" ht="15" customHeight="1" x14ac:dyDescent="0.25">
      <c r="A1" s="620" t="s">
        <v>586</v>
      </c>
      <c r="B1" s="620"/>
      <c r="C1" s="620"/>
      <c r="D1" s="620"/>
      <c r="E1" s="28"/>
      <c r="F1" s="365"/>
      <c r="G1" s="365"/>
      <c r="H1" s="365"/>
      <c r="I1" s="365"/>
      <c r="J1" s="365"/>
      <c r="K1" s="365"/>
      <c r="L1" s="365"/>
      <c r="M1" s="365"/>
      <c r="N1" s="365"/>
    </row>
    <row r="2" spans="1:14" ht="15" customHeight="1" thickBot="1" x14ac:dyDescent="0.3">
      <c r="A2" s="620" t="s">
        <v>398</v>
      </c>
      <c r="B2" s="620"/>
      <c r="C2" s="620"/>
      <c r="D2" s="620"/>
      <c r="E2" s="365"/>
      <c r="F2" s="365"/>
      <c r="G2" s="365"/>
      <c r="H2" s="365"/>
      <c r="I2" s="365"/>
      <c r="J2" s="365"/>
      <c r="K2" s="365"/>
      <c r="L2" s="365"/>
      <c r="M2" s="365"/>
      <c r="N2" s="365"/>
    </row>
    <row r="3" spans="1:14" ht="21.75" customHeight="1" x14ac:dyDescent="0.25">
      <c r="A3" s="621" t="s">
        <v>94</v>
      </c>
      <c r="B3" s="622"/>
      <c r="C3" s="622"/>
      <c r="D3" s="623"/>
      <c r="E3" s="365"/>
      <c r="F3" s="365"/>
      <c r="G3" s="365"/>
      <c r="H3" s="365"/>
      <c r="I3" s="365"/>
      <c r="J3" s="365"/>
      <c r="K3" s="365"/>
      <c r="L3" s="365"/>
      <c r="M3" s="365"/>
      <c r="N3" s="365"/>
    </row>
    <row r="4" spans="1:14" x14ac:dyDescent="0.25">
      <c r="A4" s="624" t="s">
        <v>365</v>
      </c>
      <c r="B4" s="625"/>
      <c r="C4" s="626" t="s">
        <v>366</v>
      </c>
      <c r="D4" s="625"/>
      <c r="E4" s="365"/>
      <c r="F4" s="365"/>
      <c r="G4" s="365"/>
      <c r="H4" s="365"/>
      <c r="I4" s="365"/>
      <c r="J4" s="365"/>
      <c r="K4" s="365"/>
      <c r="L4" s="365"/>
      <c r="M4" s="365"/>
      <c r="N4" s="365"/>
    </row>
    <row r="5" spans="1:14" x14ac:dyDescent="0.25">
      <c r="A5" s="618" t="s">
        <v>316</v>
      </c>
      <c r="B5" s="590"/>
      <c r="C5" s="590"/>
      <c r="D5" s="619"/>
      <c r="E5" s="365"/>
      <c r="F5" s="365"/>
      <c r="G5" s="365"/>
      <c r="H5" s="365"/>
      <c r="I5" s="365"/>
      <c r="J5" s="365"/>
      <c r="K5" s="365"/>
      <c r="L5" s="365"/>
      <c r="M5" s="365"/>
      <c r="N5" s="365"/>
    </row>
    <row r="6" spans="1:14" ht="15.75" x14ac:dyDescent="0.25">
      <c r="A6" s="606" t="s">
        <v>317</v>
      </c>
      <c r="B6" s="607"/>
      <c r="C6" s="607"/>
      <c r="D6" s="608"/>
      <c r="E6" s="365"/>
      <c r="F6" s="365"/>
      <c r="G6" s="365"/>
      <c r="H6" s="365"/>
      <c r="I6" s="365"/>
      <c r="J6" s="365"/>
      <c r="K6" s="365"/>
      <c r="L6" s="365"/>
      <c r="M6" s="365"/>
      <c r="N6" s="365"/>
    </row>
    <row r="7" spans="1:14" x14ac:dyDescent="0.25">
      <c r="A7" s="391">
        <v>1</v>
      </c>
      <c r="B7" s="609" t="s">
        <v>318</v>
      </c>
      <c r="C7" s="609"/>
      <c r="D7" s="293" t="s">
        <v>319</v>
      </c>
      <c r="E7" s="365"/>
      <c r="F7" s="365"/>
      <c r="G7" s="365"/>
      <c r="H7" s="365"/>
      <c r="I7" s="365"/>
      <c r="J7" s="365"/>
      <c r="K7" s="365"/>
      <c r="L7" s="365"/>
      <c r="M7" s="365"/>
      <c r="N7" s="365"/>
    </row>
    <row r="8" spans="1:14" x14ac:dyDescent="0.25">
      <c r="A8" s="391">
        <v>2</v>
      </c>
      <c r="B8" s="609" t="s">
        <v>320</v>
      </c>
      <c r="C8" s="609"/>
      <c r="D8" s="269" t="s">
        <v>321</v>
      </c>
      <c r="E8" s="365"/>
      <c r="F8" s="365"/>
      <c r="G8" s="365"/>
      <c r="H8" s="365"/>
      <c r="I8" s="365"/>
      <c r="J8" s="365"/>
      <c r="K8" s="365"/>
      <c r="L8" s="365"/>
      <c r="M8" s="365"/>
      <c r="N8" s="365"/>
    </row>
    <row r="9" spans="1:14" x14ac:dyDescent="0.25">
      <c r="A9" s="391">
        <v>3</v>
      </c>
      <c r="B9" s="610" t="s">
        <v>18</v>
      </c>
      <c r="C9" s="610"/>
      <c r="D9" s="507">
        <v>0</v>
      </c>
      <c r="E9" s="365"/>
      <c r="F9" s="365"/>
      <c r="G9" s="365"/>
      <c r="H9" s="365"/>
      <c r="I9" s="365"/>
      <c r="J9" s="365"/>
      <c r="K9" s="365"/>
      <c r="L9" s="365"/>
      <c r="M9" s="365"/>
      <c r="N9" s="365"/>
    </row>
    <row r="10" spans="1:14" x14ac:dyDescent="0.25">
      <c r="A10" s="391">
        <v>4</v>
      </c>
      <c r="B10" s="610" t="s">
        <v>322</v>
      </c>
      <c r="C10" s="610"/>
      <c r="D10" s="269" t="s">
        <v>107</v>
      </c>
      <c r="E10" s="365"/>
      <c r="F10" s="365"/>
      <c r="G10" s="365"/>
      <c r="H10" s="365"/>
      <c r="I10" s="365"/>
      <c r="J10" s="365"/>
      <c r="K10" s="365"/>
      <c r="L10" s="365"/>
      <c r="M10" s="365"/>
      <c r="N10" s="365"/>
    </row>
    <row r="11" spans="1:14" x14ac:dyDescent="0.25">
      <c r="A11" s="391">
        <v>5</v>
      </c>
      <c r="B11" s="611" t="s">
        <v>323</v>
      </c>
      <c r="C11" s="611"/>
      <c r="D11" s="269" t="s">
        <v>393</v>
      </c>
      <c r="E11" s="365"/>
      <c r="F11" s="365"/>
      <c r="G11" s="365"/>
      <c r="H11" s="365"/>
      <c r="I11" s="365"/>
      <c r="J11" s="365"/>
      <c r="K11" s="365"/>
      <c r="L11" s="365"/>
      <c r="M11" s="365"/>
      <c r="N11" s="365"/>
    </row>
    <row r="12" spans="1:14" x14ac:dyDescent="0.25">
      <c r="A12" s="391">
        <v>6</v>
      </c>
      <c r="B12" s="566" t="s">
        <v>324</v>
      </c>
      <c r="C12" s="566"/>
      <c r="D12" s="294">
        <v>44927</v>
      </c>
      <c r="E12" s="365"/>
      <c r="F12" s="365"/>
      <c r="G12" s="365"/>
      <c r="H12" s="365"/>
      <c r="I12" s="365"/>
      <c r="J12" s="365"/>
      <c r="K12" s="365"/>
      <c r="L12" s="365"/>
      <c r="M12" s="365"/>
      <c r="N12" s="365"/>
    </row>
    <row r="13" spans="1:14" x14ac:dyDescent="0.25">
      <c r="A13" s="612"/>
      <c r="B13" s="613"/>
      <c r="C13" s="613"/>
      <c r="D13" s="614"/>
      <c r="E13" s="365"/>
      <c r="F13" s="365"/>
      <c r="G13" s="365"/>
      <c r="H13" s="365"/>
      <c r="I13" s="365"/>
      <c r="J13" s="365"/>
      <c r="K13" s="365"/>
      <c r="L13" s="365"/>
      <c r="M13" s="365"/>
      <c r="N13" s="365"/>
    </row>
    <row r="14" spans="1:14" x14ac:dyDescent="0.25">
      <c r="A14" s="556" t="s">
        <v>325</v>
      </c>
      <c r="B14" s="557"/>
      <c r="C14" s="557"/>
      <c r="D14" s="558"/>
      <c r="E14" s="365"/>
      <c r="F14" s="365"/>
      <c r="G14" s="365"/>
      <c r="H14" s="365"/>
      <c r="I14" s="365"/>
      <c r="J14" s="365"/>
      <c r="K14" s="365"/>
      <c r="L14" s="365"/>
      <c r="M14" s="365"/>
      <c r="N14" s="365"/>
    </row>
    <row r="15" spans="1:14" x14ac:dyDescent="0.25">
      <c r="A15" s="556" t="s">
        <v>326</v>
      </c>
      <c r="B15" s="557"/>
      <c r="C15" s="557"/>
      <c r="D15" s="558"/>
      <c r="E15" s="365"/>
      <c r="F15" s="365"/>
      <c r="G15" s="365"/>
      <c r="H15" s="365"/>
      <c r="I15" s="365"/>
      <c r="J15" s="365"/>
      <c r="K15" s="365"/>
      <c r="L15" s="365"/>
      <c r="M15" s="365"/>
      <c r="N15" s="365"/>
    </row>
    <row r="16" spans="1:14" x14ac:dyDescent="0.25">
      <c r="A16" s="615"/>
      <c r="B16" s="616"/>
      <c r="C16" s="616"/>
      <c r="D16" s="617"/>
      <c r="E16" s="365"/>
      <c r="F16" s="365"/>
      <c r="G16" s="365"/>
      <c r="H16" s="365"/>
      <c r="I16" s="365"/>
      <c r="J16" s="365"/>
      <c r="K16" s="365"/>
      <c r="L16" s="365"/>
      <c r="M16" s="365"/>
      <c r="N16" s="365"/>
    </row>
    <row r="17" spans="1:14" x14ac:dyDescent="0.25">
      <c r="A17" s="261" t="s">
        <v>31</v>
      </c>
      <c r="B17" s="389" t="s">
        <v>24</v>
      </c>
      <c r="C17" s="393" t="s">
        <v>4</v>
      </c>
      <c r="D17" s="263" t="s">
        <v>5</v>
      </c>
      <c r="E17" s="365"/>
      <c r="F17" s="77"/>
      <c r="G17" s="365"/>
      <c r="H17" s="365"/>
      <c r="I17" s="365"/>
      <c r="J17" s="365"/>
      <c r="K17" s="365"/>
      <c r="L17" s="365"/>
      <c r="M17" s="365"/>
      <c r="N17" s="365"/>
    </row>
    <row r="18" spans="1:14" x14ac:dyDescent="0.25">
      <c r="A18" s="391" t="s">
        <v>0</v>
      </c>
      <c r="B18" s="272" t="s">
        <v>40</v>
      </c>
      <c r="C18" s="392">
        <v>1</v>
      </c>
      <c r="D18" s="274">
        <f>D9</f>
        <v>0</v>
      </c>
      <c r="E18" s="365"/>
      <c r="F18" s="365"/>
      <c r="G18" s="365"/>
      <c r="H18" s="365"/>
      <c r="I18" s="365"/>
      <c r="J18" s="365"/>
      <c r="K18" s="365"/>
      <c r="L18" s="365"/>
      <c r="M18" s="365"/>
      <c r="N18" s="365"/>
    </row>
    <row r="19" spans="1:14" x14ac:dyDescent="0.25">
      <c r="A19" s="391" t="s">
        <v>1</v>
      </c>
      <c r="B19" s="272" t="s">
        <v>41</v>
      </c>
      <c r="C19" s="275">
        <v>0</v>
      </c>
      <c r="D19" s="274">
        <v>0</v>
      </c>
      <c r="E19" s="365"/>
      <c r="F19" s="365"/>
      <c r="G19" s="365"/>
      <c r="H19" s="365"/>
      <c r="I19" s="365"/>
      <c r="J19" s="365"/>
      <c r="K19" s="365"/>
      <c r="L19" s="365"/>
      <c r="M19" s="365"/>
      <c r="N19" s="365"/>
    </row>
    <row r="20" spans="1:14" x14ac:dyDescent="0.25">
      <c r="A20" s="391" t="s">
        <v>2</v>
      </c>
      <c r="B20" s="272" t="s">
        <v>42</v>
      </c>
      <c r="C20" s="275">
        <v>0</v>
      </c>
      <c r="D20" s="274">
        <v>0</v>
      </c>
      <c r="E20" s="365"/>
      <c r="F20" s="365"/>
      <c r="G20" s="365"/>
      <c r="H20" s="365"/>
      <c r="I20" s="365"/>
      <c r="J20" s="365"/>
      <c r="K20" s="365"/>
      <c r="L20" s="365"/>
      <c r="M20" s="365"/>
      <c r="N20" s="365"/>
    </row>
    <row r="21" spans="1:14" x14ac:dyDescent="0.25">
      <c r="A21" s="391" t="s">
        <v>3</v>
      </c>
      <c r="B21" s="282" t="s">
        <v>43</v>
      </c>
      <c r="C21" s="275">
        <v>0</v>
      </c>
      <c r="D21" s="274">
        <v>0</v>
      </c>
      <c r="E21" s="365"/>
      <c r="F21" s="77"/>
      <c r="G21" s="365"/>
      <c r="H21" s="365"/>
      <c r="I21" s="365"/>
      <c r="J21" s="365"/>
      <c r="K21" s="365"/>
      <c r="L21" s="365"/>
      <c r="M21" s="365"/>
      <c r="N21" s="365"/>
    </row>
    <row r="22" spans="1:14" x14ac:dyDescent="0.25">
      <c r="A22" s="391" t="s">
        <v>7</v>
      </c>
      <c r="B22" s="272" t="s">
        <v>21</v>
      </c>
      <c r="C22" s="275">
        <v>0</v>
      </c>
      <c r="D22" s="274">
        <v>0</v>
      </c>
      <c r="E22" s="365"/>
      <c r="F22" s="365"/>
      <c r="G22" s="365"/>
      <c r="H22" s="365"/>
      <c r="I22" s="365"/>
      <c r="J22" s="365"/>
      <c r="K22" s="365"/>
      <c r="L22" s="365"/>
      <c r="M22" s="365"/>
      <c r="N22" s="365"/>
    </row>
    <row r="23" spans="1:14" x14ac:dyDescent="0.25">
      <c r="A23" s="391" t="s">
        <v>8</v>
      </c>
      <c r="B23" s="272" t="s">
        <v>22</v>
      </c>
      <c r="C23" s="275">
        <v>0</v>
      </c>
      <c r="D23" s="274">
        <v>0</v>
      </c>
      <c r="E23" s="365"/>
      <c r="F23" s="365"/>
      <c r="G23" s="365"/>
      <c r="H23" s="365"/>
      <c r="I23" s="365"/>
      <c r="J23" s="365"/>
      <c r="K23" s="365"/>
      <c r="L23" s="365"/>
      <c r="M23" s="365"/>
      <c r="N23" s="365"/>
    </row>
    <row r="24" spans="1:14" x14ac:dyDescent="0.25">
      <c r="A24" s="391" t="s">
        <v>19</v>
      </c>
      <c r="B24" s="272" t="s">
        <v>23</v>
      </c>
      <c r="C24" s="275">
        <v>0</v>
      </c>
      <c r="D24" s="274">
        <v>0</v>
      </c>
      <c r="E24" s="365"/>
      <c r="F24" s="365"/>
      <c r="G24" s="365"/>
      <c r="H24" s="365"/>
      <c r="I24" s="365"/>
      <c r="J24" s="365"/>
      <c r="K24" s="365"/>
      <c r="L24" s="365"/>
      <c r="M24" s="365"/>
      <c r="N24" s="365"/>
    </row>
    <row r="25" spans="1:14" x14ac:dyDescent="0.25">
      <c r="A25" s="85"/>
      <c r="B25" s="605" t="s">
        <v>6</v>
      </c>
      <c r="C25" s="605"/>
      <c r="D25" s="82">
        <f>SUM(D18:D24)</f>
        <v>0</v>
      </c>
      <c r="E25" s="365"/>
      <c r="F25" s="365"/>
      <c r="G25" s="365"/>
      <c r="H25" s="365"/>
      <c r="I25" s="365"/>
      <c r="J25" s="365"/>
      <c r="K25" s="365"/>
      <c r="L25" s="365"/>
      <c r="M25" s="365"/>
      <c r="N25" s="365"/>
    </row>
    <row r="26" spans="1:14" x14ac:dyDescent="0.25">
      <c r="A26" s="591"/>
      <c r="B26" s="592"/>
      <c r="C26" s="592"/>
      <c r="D26" s="593"/>
      <c r="E26" s="365"/>
      <c r="F26" s="365"/>
      <c r="G26" s="365"/>
      <c r="H26" s="365"/>
      <c r="I26" s="365"/>
      <c r="J26" s="365"/>
      <c r="K26" s="365"/>
      <c r="L26" s="365"/>
      <c r="M26" s="365"/>
      <c r="N26" s="365"/>
    </row>
    <row r="27" spans="1:14" ht="27.75" customHeight="1" x14ac:dyDescent="0.25">
      <c r="A27" s="556" t="s">
        <v>116</v>
      </c>
      <c r="B27" s="595"/>
      <c r="C27" s="595"/>
      <c r="D27" s="596"/>
      <c r="E27" s="365"/>
      <c r="F27" s="365"/>
      <c r="G27" s="365"/>
      <c r="H27" s="365"/>
      <c r="I27" s="365"/>
      <c r="J27" s="365"/>
      <c r="K27" s="365"/>
      <c r="L27" s="365"/>
      <c r="M27" s="365"/>
      <c r="N27" s="365"/>
    </row>
    <row r="28" spans="1:14" x14ac:dyDescent="0.25">
      <c r="A28" s="591"/>
      <c r="B28" s="592"/>
      <c r="C28" s="592"/>
      <c r="D28" s="593"/>
      <c r="E28" s="365"/>
      <c r="F28" s="365"/>
      <c r="G28" s="365"/>
      <c r="H28" s="365"/>
      <c r="I28" s="365"/>
      <c r="J28" s="365"/>
      <c r="K28" s="365"/>
      <c r="L28" s="365"/>
      <c r="M28" s="365"/>
      <c r="N28" s="365"/>
    </row>
    <row r="29" spans="1:14" x14ac:dyDescent="0.25">
      <c r="A29" s="261" t="s">
        <v>32</v>
      </c>
      <c r="B29" s="258" t="s">
        <v>59</v>
      </c>
      <c r="C29" s="257"/>
      <c r="D29" s="270"/>
      <c r="E29" s="365"/>
      <c r="F29" s="365"/>
      <c r="G29" s="365"/>
      <c r="H29" s="365"/>
      <c r="I29" s="365"/>
      <c r="J29" s="365"/>
      <c r="K29" s="365"/>
      <c r="L29" s="365"/>
      <c r="M29" s="365"/>
      <c r="N29" s="365"/>
    </row>
    <row r="30" spans="1:14" x14ac:dyDescent="0.25">
      <c r="A30" s="261" t="s">
        <v>60</v>
      </c>
      <c r="B30" s="369" t="s">
        <v>368</v>
      </c>
      <c r="C30" s="393" t="s">
        <v>4</v>
      </c>
      <c r="D30" s="263" t="s">
        <v>16</v>
      </c>
      <c r="E30" s="365"/>
      <c r="F30" s="365"/>
      <c r="G30" s="365"/>
      <c r="H30" s="365"/>
      <c r="I30" s="365"/>
      <c r="J30" s="365"/>
      <c r="K30" s="365"/>
      <c r="L30" s="365"/>
      <c r="M30" s="365"/>
      <c r="N30" s="365"/>
    </row>
    <row r="31" spans="1:14" x14ac:dyDescent="0.25">
      <c r="A31" s="280" t="s">
        <v>0</v>
      </c>
      <c r="B31" s="278" t="s">
        <v>39</v>
      </c>
      <c r="C31" s="285">
        <v>8.3299999999999999E-2</v>
      </c>
      <c r="D31" s="279">
        <f>C31*$D$18</f>
        <v>0</v>
      </c>
      <c r="E31" s="365"/>
      <c r="F31" s="365"/>
      <c r="G31" s="365"/>
      <c r="H31" s="365"/>
      <c r="I31" s="365"/>
      <c r="J31" s="365"/>
      <c r="K31" s="365"/>
      <c r="L31" s="365"/>
      <c r="M31" s="365"/>
      <c r="N31" s="365"/>
    </row>
    <row r="32" spans="1:14" x14ac:dyDescent="0.25">
      <c r="A32" s="280" t="s">
        <v>1</v>
      </c>
      <c r="B32" s="278" t="s">
        <v>84</v>
      </c>
      <c r="C32" s="285">
        <v>8.3299999999999999E-2</v>
      </c>
      <c r="D32" s="279">
        <f t="shared" ref="D32:D33" si="0">C32*$D$18</f>
        <v>0</v>
      </c>
      <c r="E32" s="365"/>
      <c r="F32" s="365"/>
      <c r="G32" s="365"/>
      <c r="H32" s="365"/>
      <c r="I32" s="365"/>
      <c r="J32" s="365"/>
      <c r="K32" s="365"/>
      <c r="L32" s="365"/>
      <c r="M32" s="365"/>
      <c r="N32" s="365"/>
    </row>
    <row r="33" spans="1:14" x14ac:dyDescent="0.25">
      <c r="A33" s="280" t="s">
        <v>2</v>
      </c>
      <c r="B33" s="278" t="s">
        <v>85</v>
      </c>
      <c r="C33" s="345">
        <v>2.7799999999999998E-2</v>
      </c>
      <c r="D33" s="279">
        <f t="shared" si="0"/>
        <v>0</v>
      </c>
      <c r="E33" s="365"/>
      <c r="F33" s="365"/>
      <c r="G33" s="365"/>
      <c r="H33" s="365"/>
      <c r="I33" s="365"/>
      <c r="J33" s="365"/>
      <c r="K33" s="365"/>
      <c r="L33" s="365"/>
      <c r="M33" s="365"/>
      <c r="N33" s="365"/>
    </row>
    <row r="34" spans="1:14" x14ac:dyDescent="0.25">
      <c r="A34" s="585" t="s">
        <v>29</v>
      </c>
      <c r="B34" s="586"/>
      <c r="C34" s="86">
        <f>SUM(C31:C33)</f>
        <v>0.19439999999999999</v>
      </c>
      <c r="D34" s="84">
        <f>SUM(D31:D33)</f>
        <v>0</v>
      </c>
      <c r="E34" s="365"/>
      <c r="F34" s="365"/>
      <c r="G34" s="365"/>
      <c r="H34" s="365"/>
      <c r="I34" s="365"/>
      <c r="J34" s="365"/>
      <c r="K34" s="365"/>
      <c r="L34" s="365"/>
      <c r="M34" s="365"/>
      <c r="N34" s="365"/>
    </row>
    <row r="35" spans="1:14" x14ac:dyDescent="0.25">
      <c r="A35" s="559"/>
      <c r="B35" s="560"/>
      <c r="C35" s="560"/>
      <c r="D35" s="561"/>
      <c r="E35" s="365"/>
      <c r="F35" s="365"/>
      <c r="G35" s="365"/>
      <c r="H35" s="365"/>
      <c r="I35" s="365"/>
      <c r="J35" s="365"/>
      <c r="K35" s="365"/>
      <c r="L35" s="365"/>
      <c r="M35" s="365"/>
      <c r="N35" s="365"/>
    </row>
    <row r="36" spans="1:14" ht="27.75" customHeight="1" x14ac:dyDescent="0.25">
      <c r="A36" s="556" t="s">
        <v>86</v>
      </c>
      <c r="B36" s="557"/>
      <c r="C36" s="557"/>
      <c r="D36" s="558"/>
      <c r="E36" s="365"/>
      <c r="F36" s="365"/>
      <c r="G36" s="365"/>
      <c r="H36" s="365"/>
      <c r="I36" s="365"/>
      <c r="J36" s="365"/>
      <c r="K36" s="365"/>
      <c r="L36" s="365"/>
      <c r="M36" s="365"/>
      <c r="N36" s="365"/>
    </row>
    <row r="37" spans="1:14" ht="30" customHeight="1" x14ac:dyDescent="0.25">
      <c r="A37" s="556" t="s">
        <v>117</v>
      </c>
      <c r="B37" s="557"/>
      <c r="C37" s="557"/>
      <c r="D37" s="558"/>
      <c r="E37" s="365"/>
      <c r="F37" s="365"/>
      <c r="G37" s="365"/>
      <c r="H37" s="365"/>
      <c r="I37" s="365"/>
      <c r="J37" s="365"/>
      <c r="K37" s="365"/>
      <c r="L37" s="365"/>
      <c r="M37" s="365"/>
      <c r="N37" s="365"/>
    </row>
    <row r="38" spans="1:14" ht="45.75" customHeight="1" x14ac:dyDescent="0.25">
      <c r="A38" s="597" t="s">
        <v>585</v>
      </c>
      <c r="B38" s="598"/>
      <c r="C38" s="598"/>
      <c r="D38" s="599"/>
      <c r="E38" s="365"/>
      <c r="F38" s="365"/>
      <c r="G38" s="365"/>
      <c r="H38" s="365"/>
      <c r="I38" s="365"/>
      <c r="J38" s="365"/>
      <c r="K38" s="365"/>
      <c r="L38" s="365"/>
      <c r="M38" s="365"/>
      <c r="N38" s="365"/>
    </row>
    <row r="39" spans="1:14" x14ac:dyDescent="0.25">
      <c r="A39" s="591"/>
      <c r="B39" s="592"/>
      <c r="C39" s="592"/>
      <c r="D39" s="593"/>
      <c r="E39" s="365"/>
      <c r="F39" s="365"/>
      <c r="G39" s="365"/>
      <c r="H39" s="365"/>
      <c r="I39" s="365"/>
      <c r="J39" s="365"/>
      <c r="K39" s="365"/>
      <c r="L39" s="365"/>
      <c r="M39" s="365"/>
      <c r="N39" s="365"/>
    </row>
    <row r="40" spans="1:14" x14ac:dyDescent="0.25">
      <c r="A40" s="261" t="s">
        <v>61</v>
      </c>
      <c r="B40" s="257" t="s">
        <v>112</v>
      </c>
      <c r="C40" s="393" t="s">
        <v>4</v>
      </c>
      <c r="D40" s="263" t="s">
        <v>16</v>
      </c>
      <c r="E40" s="365"/>
      <c r="F40" s="365"/>
      <c r="G40" s="365"/>
      <c r="H40" s="365"/>
      <c r="I40" s="365"/>
      <c r="J40" s="365"/>
      <c r="K40" s="365"/>
      <c r="L40" s="365"/>
      <c r="M40" s="365"/>
      <c r="N40" s="365"/>
    </row>
    <row r="41" spans="1:14" x14ac:dyDescent="0.25">
      <c r="A41" s="276" t="s">
        <v>0</v>
      </c>
      <c r="B41" s="366" t="s">
        <v>10</v>
      </c>
      <c r="C41" s="283">
        <v>0.2</v>
      </c>
      <c r="D41" s="279">
        <f>C41*$D$18</f>
        <v>0</v>
      </c>
      <c r="E41" s="365"/>
      <c r="F41" s="365"/>
      <c r="G41" s="365"/>
      <c r="H41" s="365"/>
      <c r="I41" s="365"/>
      <c r="J41" s="365"/>
      <c r="K41" s="365"/>
      <c r="L41" s="365"/>
      <c r="M41" s="365"/>
      <c r="N41" s="365"/>
    </row>
    <row r="42" spans="1:14" x14ac:dyDescent="0.25">
      <c r="A42" s="276" t="s">
        <v>1</v>
      </c>
      <c r="B42" s="366" t="s">
        <v>20</v>
      </c>
      <c r="C42" s="283">
        <v>2.5000000000000001E-2</v>
      </c>
      <c r="D42" s="279">
        <f t="shared" ref="D42:D48" si="1">C42*$D$18</f>
        <v>0</v>
      </c>
      <c r="E42" s="365"/>
      <c r="F42" s="365"/>
      <c r="G42" s="365"/>
      <c r="H42" s="365"/>
      <c r="I42" s="365"/>
      <c r="J42" s="365"/>
      <c r="K42" s="365"/>
      <c r="L42" s="365"/>
      <c r="M42" s="365"/>
      <c r="N42" s="365"/>
    </row>
    <row r="43" spans="1:14" x14ac:dyDescent="0.25">
      <c r="A43" s="276" t="s">
        <v>2</v>
      </c>
      <c r="B43" s="366" t="s">
        <v>62</v>
      </c>
      <c r="C43" s="283">
        <v>0.03</v>
      </c>
      <c r="D43" s="279">
        <f t="shared" si="1"/>
        <v>0</v>
      </c>
      <c r="E43" s="365"/>
      <c r="F43" s="365"/>
      <c r="G43" s="365"/>
      <c r="H43" s="365"/>
      <c r="I43" s="365"/>
      <c r="J43" s="365"/>
      <c r="K43" s="365"/>
      <c r="L43" s="365"/>
      <c r="M43" s="365"/>
      <c r="N43" s="365"/>
    </row>
    <row r="44" spans="1:14" x14ac:dyDescent="0.25">
      <c r="A44" s="276" t="s">
        <v>3</v>
      </c>
      <c r="B44" s="366" t="s">
        <v>11</v>
      </c>
      <c r="C44" s="283">
        <v>1.4999999999999999E-2</v>
      </c>
      <c r="D44" s="279">
        <f t="shared" si="1"/>
        <v>0</v>
      </c>
      <c r="E44" s="365"/>
      <c r="F44" s="365"/>
      <c r="G44" s="365"/>
      <c r="H44" s="365"/>
      <c r="I44" s="365"/>
      <c r="J44" s="365"/>
      <c r="K44" s="365"/>
      <c r="L44" s="365"/>
      <c r="M44" s="365"/>
      <c r="N44" s="365"/>
    </row>
    <row r="45" spans="1:14" x14ac:dyDescent="0.25">
      <c r="A45" s="276" t="s">
        <v>7</v>
      </c>
      <c r="B45" s="366" t="s">
        <v>12</v>
      </c>
      <c r="C45" s="283">
        <v>0.01</v>
      </c>
      <c r="D45" s="279">
        <f t="shared" si="1"/>
        <v>0</v>
      </c>
      <c r="E45" s="365"/>
      <c r="F45" s="365"/>
      <c r="G45" s="365"/>
      <c r="H45" s="365"/>
      <c r="I45" s="365"/>
      <c r="J45" s="365"/>
      <c r="K45" s="365"/>
      <c r="L45" s="365"/>
      <c r="M45" s="365"/>
      <c r="N45" s="365"/>
    </row>
    <row r="46" spans="1:14" x14ac:dyDescent="0.25">
      <c r="A46" s="276" t="s">
        <v>8</v>
      </c>
      <c r="B46" s="366" t="s">
        <v>15</v>
      </c>
      <c r="C46" s="283">
        <v>6.0000000000000001E-3</v>
      </c>
      <c r="D46" s="279">
        <f t="shared" si="1"/>
        <v>0</v>
      </c>
      <c r="E46" s="365"/>
      <c r="F46" s="365"/>
      <c r="G46" s="365"/>
      <c r="H46" s="365"/>
      <c r="I46" s="365"/>
      <c r="J46" s="365"/>
      <c r="K46" s="365"/>
      <c r="L46" s="365"/>
      <c r="M46" s="365"/>
      <c r="N46" s="365"/>
    </row>
    <row r="47" spans="1:14" x14ac:dyDescent="0.25">
      <c r="A47" s="276" t="s">
        <v>19</v>
      </c>
      <c r="B47" s="366" t="s">
        <v>13</v>
      </c>
      <c r="C47" s="283">
        <v>2E-3</v>
      </c>
      <c r="D47" s="279">
        <f t="shared" si="1"/>
        <v>0</v>
      </c>
      <c r="E47" s="365"/>
      <c r="F47" s="365"/>
      <c r="G47" s="365"/>
      <c r="H47" s="365"/>
      <c r="I47" s="365"/>
      <c r="J47" s="365"/>
      <c r="K47" s="365"/>
      <c r="L47" s="365"/>
      <c r="M47" s="365"/>
      <c r="N47" s="365"/>
    </row>
    <row r="48" spans="1:14" x14ac:dyDescent="0.25">
      <c r="A48" s="276" t="s">
        <v>9</v>
      </c>
      <c r="B48" s="366" t="s">
        <v>14</v>
      </c>
      <c r="C48" s="283">
        <v>0.08</v>
      </c>
      <c r="D48" s="279">
        <f t="shared" si="1"/>
        <v>0</v>
      </c>
      <c r="E48" s="76"/>
      <c r="F48" s="5"/>
      <c r="G48" s="365"/>
      <c r="H48" s="365"/>
      <c r="I48" s="365"/>
      <c r="J48" s="365"/>
      <c r="K48" s="365"/>
      <c r="L48" s="365"/>
      <c r="M48" s="365"/>
      <c r="N48" s="365"/>
    </row>
    <row r="49" spans="1:14" x14ac:dyDescent="0.25">
      <c r="A49" s="600" t="s">
        <v>27</v>
      </c>
      <c r="B49" s="601"/>
      <c r="C49" s="79">
        <f>SUM(C41:C48)</f>
        <v>0.36800000000000005</v>
      </c>
      <c r="D49" s="84">
        <f>SUM(D41:D48)</f>
        <v>0</v>
      </c>
      <c r="E49" s="76"/>
      <c r="F49" s="77"/>
      <c r="G49" s="365"/>
      <c r="H49" s="365"/>
      <c r="I49" s="365"/>
      <c r="J49" s="365"/>
      <c r="K49" s="365"/>
      <c r="L49" s="365"/>
      <c r="M49" s="365"/>
      <c r="N49" s="365"/>
    </row>
    <row r="50" spans="1:14" x14ac:dyDescent="0.25">
      <c r="A50" s="602"/>
      <c r="B50" s="603"/>
      <c r="C50" s="603"/>
      <c r="D50" s="604"/>
      <c r="E50" s="76"/>
      <c r="F50" s="77"/>
      <c r="G50" s="365"/>
      <c r="H50" s="365"/>
      <c r="I50" s="365"/>
      <c r="J50" s="365"/>
      <c r="K50" s="365"/>
      <c r="L50" s="365"/>
      <c r="M50" s="365"/>
      <c r="N50" s="365"/>
    </row>
    <row r="51" spans="1:14" ht="30.75" customHeight="1" x14ac:dyDescent="0.25">
      <c r="A51" s="556" t="s">
        <v>87</v>
      </c>
      <c r="B51" s="557"/>
      <c r="C51" s="557"/>
      <c r="D51" s="558"/>
      <c r="E51" s="76"/>
      <c r="F51" s="77"/>
      <c r="G51" s="365"/>
      <c r="H51" s="365"/>
      <c r="I51" s="365"/>
      <c r="J51" s="365"/>
      <c r="K51" s="365"/>
      <c r="L51" s="365"/>
      <c r="M51" s="365"/>
      <c r="N51" s="365"/>
    </row>
    <row r="52" spans="1:14" ht="30.75" customHeight="1" x14ac:dyDescent="0.25">
      <c r="A52" s="556" t="s">
        <v>118</v>
      </c>
      <c r="B52" s="557"/>
      <c r="C52" s="557"/>
      <c r="D52" s="558"/>
      <c r="E52" s="76"/>
      <c r="F52" s="77"/>
      <c r="G52" s="365"/>
      <c r="H52" s="365"/>
      <c r="I52" s="365"/>
      <c r="J52" s="365"/>
      <c r="K52" s="365"/>
      <c r="L52" s="365"/>
      <c r="M52" s="365"/>
      <c r="N52" s="365"/>
    </row>
    <row r="53" spans="1:14" ht="15" customHeight="1" x14ac:dyDescent="0.25">
      <c r="A53" s="587" t="s">
        <v>369</v>
      </c>
      <c r="B53" s="588"/>
      <c r="C53" s="588"/>
      <c r="D53" s="589"/>
      <c r="E53" s="76"/>
      <c r="F53" s="77"/>
      <c r="G53" s="365"/>
      <c r="H53" s="365"/>
      <c r="I53" s="365"/>
      <c r="J53" s="365"/>
      <c r="K53" s="365"/>
      <c r="L53" s="365"/>
      <c r="M53" s="365"/>
      <c r="N53" s="365"/>
    </row>
    <row r="54" spans="1:14" x14ac:dyDescent="0.25">
      <c r="A54" s="591"/>
      <c r="B54" s="592"/>
      <c r="C54" s="592"/>
      <c r="D54" s="593"/>
      <c r="E54" s="76"/>
      <c r="F54" s="77"/>
      <c r="G54" s="365"/>
      <c r="H54" s="365"/>
      <c r="I54" s="365"/>
      <c r="J54" s="365"/>
      <c r="K54" s="365"/>
      <c r="L54" s="365"/>
      <c r="M54" s="365"/>
      <c r="N54" s="365"/>
    </row>
    <row r="55" spans="1:14" x14ac:dyDescent="0.25">
      <c r="A55" s="261" t="s">
        <v>63</v>
      </c>
      <c r="B55" s="389" t="s">
        <v>25</v>
      </c>
      <c r="C55" s="389"/>
      <c r="D55" s="263" t="s">
        <v>5</v>
      </c>
      <c r="E55" s="76"/>
      <c r="F55" s="77"/>
      <c r="G55" s="365"/>
      <c r="H55" s="365"/>
      <c r="I55" s="365"/>
      <c r="J55" s="365"/>
      <c r="K55" s="365"/>
      <c r="L55" s="365"/>
      <c r="M55" s="365"/>
      <c r="N55" s="365"/>
    </row>
    <row r="56" spans="1:14" x14ac:dyDescent="0.25">
      <c r="A56" s="276" t="s">
        <v>0</v>
      </c>
      <c r="B56" s="286" t="s">
        <v>46</v>
      </c>
      <c r="C56" s="286"/>
      <c r="D56" s="277">
        <f>(0)*22*2</f>
        <v>0</v>
      </c>
      <c r="E56" s="76"/>
      <c r="F56" s="77"/>
      <c r="G56" s="365"/>
      <c r="H56" s="365"/>
      <c r="I56" s="365"/>
      <c r="J56" s="365"/>
      <c r="K56" s="365"/>
      <c r="L56" s="365"/>
      <c r="M56" s="365"/>
      <c r="N56" s="365"/>
    </row>
    <row r="57" spans="1:14" x14ac:dyDescent="0.25">
      <c r="A57" s="276" t="s">
        <v>37</v>
      </c>
      <c r="B57" s="286" t="s">
        <v>71</v>
      </c>
      <c r="C57" s="286"/>
      <c r="D57" s="281">
        <f>-(6%*$D$18)</f>
        <v>0</v>
      </c>
      <c r="E57" s="76"/>
      <c r="F57" s="77"/>
      <c r="G57" s="365"/>
      <c r="H57" s="365"/>
      <c r="I57" s="365"/>
      <c r="J57" s="365"/>
      <c r="K57" s="365"/>
      <c r="L57" s="365"/>
      <c r="M57" s="365"/>
      <c r="N57" s="365"/>
    </row>
    <row r="58" spans="1:14" x14ac:dyDescent="0.25">
      <c r="A58" s="276" t="s">
        <v>1</v>
      </c>
      <c r="B58" s="286" t="s">
        <v>47</v>
      </c>
      <c r="C58" s="286"/>
      <c r="D58" s="281">
        <f>0*22</f>
        <v>0</v>
      </c>
      <c r="E58" s="76"/>
      <c r="F58" s="77"/>
      <c r="G58" s="365"/>
      <c r="H58" s="365"/>
      <c r="I58" s="365"/>
      <c r="J58" s="365"/>
      <c r="K58" s="365"/>
      <c r="L58" s="365"/>
      <c r="M58" s="365"/>
      <c r="N58" s="365"/>
    </row>
    <row r="59" spans="1:14" x14ac:dyDescent="0.25">
      <c r="A59" s="276" t="s">
        <v>88</v>
      </c>
      <c r="B59" s="286" t="s">
        <v>89</v>
      </c>
      <c r="C59" s="286"/>
      <c r="D59" s="281">
        <f>-(3.5%*D58)</f>
        <v>0</v>
      </c>
      <c r="E59" s="76"/>
      <c r="F59" s="77"/>
      <c r="G59" s="365"/>
      <c r="H59" s="365"/>
      <c r="I59" s="365"/>
      <c r="J59" s="365"/>
      <c r="K59" s="365"/>
      <c r="L59" s="365"/>
      <c r="M59" s="365"/>
      <c r="N59" s="365"/>
    </row>
    <row r="60" spans="1:14" ht="19.5" customHeight="1" x14ac:dyDescent="0.25">
      <c r="A60" s="276" t="s">
        <v>2</v>
      </c>
      <c r="B60" s="286" t="s">
        <v>394</v>
      </c>
      <c r="C60" s="286"/>
      <c r="D60" s="281">
        <v>0</v>
      </c>
      <c r="E60" s="76"/>
      <c r="F60" s="77"/>
      <c r="G60" s="365"/>
      <c r="H60" s="365"/>
      <c r="I60" s="365"/>
      <c r="J60" s="365"/>
      <c r="K60" s="365"/>
      <c r="L60" s="365"/>
      <c r="M60" s="365"/>
      <c r="N60" s="365"/>
    </row>
    <row r="61" spans="1:14" ht="18.75" customHeight="1" x14ac:dyDescent="0.25">
      <c r="A61" s="276" t="s">
        <v>3</v>
      </c>
      <c r="B61" s="286" t="s">
        <v>395</v>
      </c>
      <c r="C61" s="286"/>
      <c r="D61" s="281">
        <v>0</v>
      </c>
      <c r="E61" s="76"/>
      <c r="F61" s="77"/>
      <c r="G61" s="365"/>
      <c r="H61" s="365"/>
      <c r="I61" s="365"/>
      <c r="J61" s="365"/>
      <c r="K61" s="365"/>
      <c r="L61" s="365"/>
      <c r="M61" s="365"/>
      <c r="N61" s="365"/>
    </row>
    <row r="62" spans="1:14" ht="26.25" x14ac:dyDescent="0.25">
      <c r="A62" s="276" t="s">
        <v>7</v>
      </c>
      <c r="B62" s="376" t="s">
        <v>396</v>
      </c>
      <c r="C62" s="376"/>
      <c r="D62" s="281">
        <v>0</v>
      </c>
      <c r="E62" s="76"/>
      <c r="F62" s="77"/>
      <c r="G62" s="365"/>
      <c r="H62" s="365"/>
      <c r="I62" s="365"/>
      <c r="J62" s="365"/>
      <c r="K62" s="365"/>
      <c r="L62" s="365"/>
      <c r="M62" s="365"/>
      <c r="N62" s="365"/>
    </row>
    <row r="63" spans="1:14" ht="26.25" x14ac:dyDescent="0.25">
      <c r="A63" s="276" t="s">
        <v>8</v>
      </c>
      <c r="B63" s="286" t="s">
        <v>397</v>
      </c>
      <c r="C63" s="376"/>
      <c r="D63" s="281">
        <v>0</v>
      </c>
      <c r="E63" s="76"/>
      <c r="F63" s="77"/>
      <c r="G63" s="365"/>
      <c r="H63" s="365"/>
      <c r="I63" s="365"/>
      <c r="J63" s="365"/>
      <c r="K63" s="365"/>
      <c r="L63" s="365"/>
      <c r="M63" s="365"/>
      <c r="N63" s="365"/>
    </row>
    <row r="64" spans="1:14" x14ac:dyDescent="0.25">
      <c r="A64" s="276" t="s">
        <v>19</v>
      </c>
      <c r="B64" s="292" t="s">
        <v>401</v>
      </c>
      <c r="C64" s="259"/>
      <c r="D64" s="277">
        <v>0</v>
      </c>
      <c r="E64" s="76"/>
      <c r="F64" s="77"/>
      <c r="G64" s="365"/>
      <c r="H64" s="365"/>
      <c r="I64" s="365"/>
      <c r="J64" s="365"/>
      <c r="K64" s="365"/>
      <c r="L64" s="365"/>
      <c r="M64" s="365"/>
      <c r="N64" s="365"/>
    </row>
    <row r="65" spans="1:14" x14ac:dyDescent="0.25">
      <c r="A65" s="276" t="s">
        <v>9</v>
      </c>
      <c r="B65" s="409" t="s">
        <v>23</v>
      </c>
      <c r="C65" s="409"/>
      <c r="D65" s="277">
        <v>0</v>
      </c>
      <c r="E65" s="76"/>
      <c r="F65" s="77"/>
      <c r="G65" s="365"/>
      <c r="H65" s="365"/>
      <c r="I65" s="365"/>
      <c r="J65" s="365"/>
      <c r="K65" s="365"/>
      <c r="L65" s="365"/>
      <c r="M65" s="365"/>
      <c r="N65" s="365"/>
    </row>
    <row r="66" spans="1:14" x14ac:dyDescent="0.25">
      <c r="A66" s="585" t="s">
        <v>29</v>
      </c>
      <c r="B66" s="586"/>
      <c r="C66" s="390"/>
      <c r="D66" s="82">
        <f>SUM(D56:D65)</f>
        <v>0</v>
      </c>
      <c r="E66" s="76"/>
      <c r="F66" s="77"/>
      <c r="G66" s="365"/>
      <c r="H66" s="365"/>
      <c r="I66" s="365"/>
      <c r="J66" s="365"/>
      <c r="K66" s="365"/>
      <c r="L66" s="365"/>
      <c r="M66" s="365"/>
      <c r="N66" s="365"/>
    </row>
    <row r="67" spans="1:14" ht="15" customHeight="1" x14ac:dyDescent="0.25">
      <c r="A67" s="559"/>
      <c r="B67" s="560"/>
      <c r="C67" s="560"/>
      <c r="D67" s="561"/>
      <c r="E67" s="76"/>
      <c r="F67" s="77"/>
      <c r="G67" s="365"/>
      <c r="H67" s="365"/>
      <c r="I67" s="365"/>
      <c r="J67" s="365"/>
      <c r="K67" s="365"/>
      <c r="L67" s="365"/>
      <c r="M67" s="365"/>
      <c r="N67" s="365"/>
    </row>
    <row r="68" spans="1:14" ht="31.5" customHeight="1" x14ac:dyDescent="0.25">
      <c r="A68" s="556" t="s">
        <v>113</v>
      </c>
      <c r="B68" s="557"/>
      <c r="C68" s="557"/>
      <c r="D68" s="558"/>
      <c r="E68" s="76"/>
      <c r="F68" s="77"/>
      <c r="G68" s="365"/>
      <c r="H68" s="365"/>
      <c r="I68" s="365"/>
      <c r="J68" s="365"/>
      <c r="K68" s="365"/>
      <c r="L68" s="365"/>
      <c r="M68" s="365"/>
      <c r="N68" s="365"/>
    </row>
    <row r="69" spans="1:14" ht="30.75" customHeight="1" x14ac:dyDescent="0.25">
      <c r="A69" s="556" t="s">
        <v>90</v>
      </c>
      <c r="B69" s="557"/>
      <c r="C69" s="557"/>
      <c r="D69" s="558"/>
      <c r="E69" s="76"/>
      <c r="F69" s="77"/>
      <c r="G69" s="365"/>
      <c r="H69" s="365"/>
      <c r="I69" s="365"/>
      <c r="J69" s="365"/>
      <c r="K69" s="365"/>
      <c r="L69" s="365"/>
      <c r="M69" s="365"/>
      <c r="N69" s="365"/>
    </row>
    <row r="70" spans="1:14" ht="12" customHeight="1" x14ac:dyDescent="0.25">
      <c r="A70" s="559"/>
      <c r="B70" s="560"/>
      <c r="C70" s="560"/>
      <c r="D70" s="561"/>
      <c r="E70" s="76"/>
      <c r="F70" s="77"/>
      <c r="G70" s="365"/>
      <c r="H70" s="365"/>
      <c r="I70" s="365"/>
      <c r="J70" s="365"/>
      <c r="K70" s="365"/>
      <c r="L70" s="365"/>
      <c r="M70" s="365"/>
      <c r="N70" s="365"/>
    </row>
    <row r="71" spans="1:14" x14ac:dyDescent="0.25">
      <c r="A71" s="562" t="s">
        <v>67</v>
      </c>
      <c r="B71" s="563"/>
      <c r="C71" s="563"/>
      <c r="D71" s="564"/>
      <c r="E71" s="76"/>
      <c r="F71" s="77"/>
      <c r="G71" s="365"/>
      <c r="H71" s="365"/>
      <c r="I71" s="365"/>
      <c r="J71" s="365"/>
      <c r="K71" s="365"/>
      <c r="L71" s="365"/>
      <c r="M71" s="365"/>
      <c r="N71" s="365"/>
    </row>
    <row r="72" spans="1:14" x14ac:dyDescent="0.25">
      <c r="A72" s="261">
        <v>2</v>
      </c>
      <c r="B72" s="590" t="s">
        <v>68</v>
      </c>
      <c r="C72" s="590"/>
      <c r="D72" s="263" t="s">
        <v>5</v>
      </c>
      <c r="E72" s="76"/>
      <c r="F72" s="77"/>
      <c r="G72" s="365"/>
      <c r="H72" s="365"/>
      <c r="I72" s="365"/>
      <c r="J72" s="365"/>
      <c r="K72" s="365"/>
      <c r="L72" s="365"/>
      <c r="M72" s="365"/>
      <c r="N72" s="365"/>
    </row>
    <row r="73" spans="1:14" x14ac:dyDescent="0.25">
      <c r="A73" s="276" t="s">
        <v>64</v>
      </c>
      <c r="B73" s="594" t="s">
        <v>368</v>
      </c>
      <c r="C73" s="594"/>
      <c r="D73" s="281">
        <f>D34</f>
        <v>0</v>
      </c>
      <c r="E73" s="76"/>
      <c r="F73" s="77"/>
      <c r="G73" s="365"/>
      <c r="H73" s="365"/>
      <c r="I73" s="365"/>
      <c r="J73" s="365"/>
      <c r="K73" s="365"/>
      <c r="L73" s="365"/>
      <c r="M73" s="365"/>
      <c r="N73" s="365"/>
    </row>
    <row r="74" spans="1:14" x14ac:dyDescent="0.25">
      <c r="A74" s="276" t="s">
        <v>65</v>
      </c>
      <c r="B74" s="572" t="s">
        <v>69</v>
      </c>
      <c r="C74" s="572"/>
      <c r="D74" s="281">
        <f>D49</f>
        <v>0</v>
      </c>
      <c r="E74" s="76"/>
      <c r="F74" s="77"/>
      <c r="G74" s="365"/>
      <c r="H74" s="365"/>
      <c r="I74" s="365"/>
      <c r="J74" s="365"/>
      <c r="K74" s="365"/>
      <c r="L74" s="365"/>
      <c r="M74" s="365"/>
      <c r="N74" s="365"/>
    </row>
    <row r="75" spans="1:14" x14ac:dyDescent="0.25">
      <c r="A75" s="276" t="s">
        <v>66</v>
      </c>
      <c r="B75" s="572" t="s">
        <v>25</v>
      </c>
      <c r="C75" s="572"/>
      <c r="D75" s="281">
        <f>D66</f>
        <v>0</v>
      </c>
      <c r="E75" s="76"/>
      <c r="F75" s="77"/>
      <c r="G75" s="365"/>
      <c r="H75" s="365"/>
      <c r="I75" s="365"/>
      <c r="J75" s="365"/>
      <c r="K75" s="365"/>
      <c r="L75" s="365"/>
      <c r="M75" s="365"/>
      <c r="N75" s="365"/>
    </row>
    <row r="76" spans="1:14" x14ac:dyDescent="0.25">
      <c r="A76" s="583" t="s">
        <v>27</v>
      </c>
      <c r="B76" s="584"/>
      <c r="C76" s="584"/>
      <c r="D76" s="82">
        <f>SUM(D73:D75)</f>
        <v>0</v>
      </c>
      <c r="E76" s="76"/>
      <c r="F76" s="77"/>
      <c r="G76" s="365"/>
      <c r="H76" s="365"/>
      <c r="I76" s="365"/>
      <c r="J76" s="365"/>
      <c r="K76" s="365"/>
      <c r="L76" s="365"/>
      <c r="M76" s="365"/>
      <c r="N76" s="365"/>
    </row>
    <row r="77" spans="1:14" x14ac:dyDescent="0.25">
      <c r="A77" s="559"/>
      <c r="B77" s="560"/>
      <c r="C77" s="560"/>
      <c r="D77" s="561"/>
      <c r="E77" s="76"/>
      <c r="F77" s="77"/>
      <c r="G77" s="365"/>
      <c r="H77" s="365"/>
      <c r="I77" s="365"/>
      <c r="J77" s="365"/>
      <c r="K77" s="365"/>
      <c r="L77" s="365"/>
      <c r="M77" s="365"/>
      <c r="N77" s="365"/>
    </row>
    <row r="78" spans="1:14" x14ac:dyDescent="0.25">
      <c r="A78" s="267" t="s">
        <v>34</v>
      </c>
      <c r="B78" s="264" t="s">
        <v>30</v>
      </c>
      <c r="C78" s="262" t="s">
        <v>4</v>
      </c>
      <c r="D78" s="265" t="s">
        <v>16</v>
      </c>
      <c r="E78" s="76"/>
      <c r="F78" s="77"/>
      <c r="G78" s="365"/>
      <c r="H78" s="365"/>
      <c r="I78" s="365"/>
      <c r="J78" s="365"/>
      <c r="K78" s="365"/>
      <c r="L78" s="365"/>
      <c r="M78" s="365"/>
      <c r="N78" s="365"/>
    </row>
    <row r="79" spans="1:14" x14ac:dyDescent="0.25">
      <c r="A79" s="288" t="s">
        <v>0</v>
      </c>
      <c r="B79" s="366" t="s">
        <v>82</v>
      </c>
      <c r="C79" s="285">
        <v>0</v>
      </c>
      <c r="D79" s="279">
        <f>$D$25*C79</f>
        <v>0</v>
      </c>
      <c r="E79" s="76"/>
      <c r="F79" s="77"/>
      <c r="G79" s="365"/>
      <c r="H79" s="365"/>
      <c r="I79" s="365"/>
      <c r="J79" s="365"/>
      <c r="K79" s="365"/>
      <c r="L79" s="365"/>
      <c r="M79" s="365"/>
      <c r="N79" s="365"/>
    </row>
    <row r="80" spans="1:14" x14ac:dyDescent="0.25">
      <c r="A80" s="288" t="s">
        <v>1</v>
      </c>
      <c r="B80" s="367" t="s">
        <v>370</v>
      </c>
      <c r="C80" s="285">
        <f>C79*C48</f>
        <v>0</v>
      </c>
      <c r="D80" s="279">
        <f t="shared" ref="D80:D84" si="2">$D$25*C80</f>
        <v>0</v>
      </c>
      <c r="E80" s="76"/>
      <c r="F80" s="77"/>
      <c r="G80" s="365"/>
      <c r="H80" s="365"/>
      <c r="I80" s="365"/>
      <c r="J80" s="365"/>
      <c r="K80" s="365"/>
      <c r="L80" s="365"/>
      <c r="M80" s="365"/>
      <c r="N80" s="365"/>
    </row>
    <row r="81" spans="1:14" ht="26.25" x14ac:dyDescent="0.25">
      <c r="A81" s="288" t="s">
        <v>2</v>
      </c>
      <c r="B81" s="370" t="s">
        <v>371</v>
      </c>
      <c r="C81" s="285">
        <v>0</v>
      </c>
      <c r="D81" s="279">
        <f t="shared" si="2"/>
        <v>0</v>
      </c>
      <c r="E81" s="76"/>
      <c r="F81" s="77"/>
      <c r="G81" s="365"/>
      <c r="H81" s="365"/>
      <c r="I81" s="365"/>
      <c r="J81" s="365"/>
      <c r="K81" s="365"/>
      <c r="L81" s="365"/>
      <c r="M81" s="365"/>
      <c r="N81" s="365"/>
    </row>
    <row r="82" spans="1:14" x14ac:dyDescent="0.25">
      <c r="A82" s="288" t="s">
        <v>3</v>
      </c>
      <c r="B82" s="366" t="s">
        <v>83</v>
      </c>
      <c r="C82" s="285">
        <v>0</v>
      </c>
      <c r="D82" s="279">
        <f t="shared" si="2"/>
        <v>0</v>
      </c>
      <c r="E82" s="76"/>
      <c r="F82" s="77"/>
      <c r="G82" s="365"/>
      <c r="H82" s="365"/>
      <c r="I82" s="365"/>
      <c r="J82" s="365"/>
      <c r="K82" s="365"/>
      <c r="L82" s="365"/>
      <c r="M82" s="365"/>
      <c r="N82" s="365"/>
    </row>
    <row r="83" spans="1:14" ht="26.25" x14ac:dyDescent="0.25">
      <c r="A83" s="288" t="s">
        <v>7</v>
      </c>
      <c r="B83" s="376" t="s">
        <v>372</v>
      </c>
      <c r="C83" s="285">
        <f>C82*C49</f>
        <v>0</v>
      </c>
      <c r="D83" s="279">
        <f t="shared" si="2"/>
        <v>0</v>
      </c>
      <c r="E83" s="76"/>
      <c r="F83" s="77"/>
      <c r="G83" s="365"/>
      <c r="H83" s="365"/>
      <c r="I83" s="365"/>
      <c r="J83" s="365"/>
      <c r="K83" s="365"/>
      <c r="L83" s="365"/>
      <c r="M83" s="365"/>
      <c r="N83" s="365"/>
    </row>
    <row r="84" spans="1:14" ht="26.25" x14ac:dyDescent="0.25">
      <c r="A84" s="288" t="s">
        <v>8</v>
      </c>
      <c r="B84" s="376" t="s">
        <v>373</v>
      </c>
      <c r="C84" s="285">
        <v>0</v>
      </c>
      <c r="D84" s="279">
        <f t="shared" si="2"/>
        <v>0</v>
      </c>
      <c r="E84" s="76"/>
      <c r="F84" s="77"/>
      <c r="G84" s="365"/>
      <c r="H84" s="365"/>
      <c r="I84" s="365"/>
      <c r="J84" s="365"/>
      <c r="K84" s="365"/>
      <c r="L84" s="365"/>
      <c r="M84" s="365"/>
      <c r="N84" s="365"/>
    </row>
    <row r="85" spans="1:14" x14ac:dyDescent="0.25">
      <c r="A85" s="585" t="s">
        <v>29</v>
      </c>
      <c r="B85" s="586"/>
      <c r="C85" s="86">
        <f>SUM(C79:C84)</f>
        <v>0</v>
      </c>
      <c r="D85" s="130">
        <f>SUM(D79:D84)</f>
        <v>0</v>
      </c>
      <c r="E85" s="76"/>
      <c r="F85" s="77"/>
      <c r="G85" s="365"/>
      <c r="H85" s="365"/>
      <c r="I85" s="365"/>
      <c r="J85" s="365"/>
      <c r="K85" s="365"/>
      <c r="L85" s="365"/>
      <c r="M85" s="365"/>
      <c r="N85" s="365"/>
    </row>
    <row r="86" spans="1:14" x14ac:dyDescent="0.25">
      <c r="A86" s="559"/>
      <c r="B86" s="560"/>
      <c r="C86" s="560"/>
      <c r="D86" s="561"/>
      <c r="E86" s="365"/>
      <c r="F86" s="365"/>
      <c r="G86" s="365"/>
      <c r="H86" s="365"/>
      <c r="I86" s="365"/>
      <c r="J86" s="365"/>
      <c r="K86" s="365"/>
      <c r="L86" s="365"/>
      <c r="M86" s="365"/>
      <c r="N86" s="365"/>
    </row>
    <row r="87" spans="1:14" x14ac:dyDescent="0.25">
      <c r="A87" s="261" t="s">
        <v>33</v>
      </c>
      <c r="B87" s="258" t="s">
        <v>35</v>
      </c>
      <c r="C87" s="257"/>
      <c r="D87" s="270"/>
      <c r="E87" s="76"/>
      <c r="F87" s="365"/>
      <c r="G87" s="365"/>
      <c r="H87" s="365"/>
      <c r="I87" s="365"/>
      <c r="J87" s="365"/>
      <c r="K87" s="365"/>
      <c r="L87" s="365"/>
      <c r="M87" s="365"/>
      <c r="N87" s="365"/>
    </row>
    <row r="88" spans="1:14" x14ac:dyDescent="0.25">
      <c r="A88" s="559"/>
      <c r="B88" s="560"/>
      <c r="C88" s="560"/>
      <c r="D88" s="561"/>
      <c r="E88" s="76"/>
      <c r="F88" s="365"/>
      <c r="G88" s="365"/>
      <c r="H88" s="365"/>
      <c r="I88" s="365"/>
      <c r="J88" s="365"/>
      <c r="K88" s="365"/>
      <c r="L88" s="365"/>
      <c r="M88" s="365"/>
      <c r="N88" s="365"/>
    </row>
    <row r="89" spans="1:14" ht="42.75" customHeight="1" x14ac:dyDescent="0.25">
      <c r="A89" s="587" t="s">
        <v>374</v>
      </c>
      <c r="B89" s="588"/>
      <c r="C89" s="588"/>
      <c r="D89" s="589"/>
      <c r="E89" s="365"/>
      <c r="F89" s="365"/>
      <c r="G89" s="365"/>
      <c r="H89" s="365"/>
      <c r="I89" s="365"/>
      <c r="J89" s="365"/>
      <c r="K89" s="365"/>
      <c r="L89" s="365"/>
      <c r="M89" s="365"/>
      <c r="N89" s="365"/>
    </row>
    <row r="90" spans="1:14" x14ac:dyDescent="0.25">
      <c r="A90" s="559"/>
      <c r="B90" s="560"/>
      <c r="C90" s="560"/>
      <c r="D90" s="561"/>
      <c r="E90" s="365"/>
      <c r="F90" s="365"/>
      <c r="G90" s="365"/>
      <c r="H90" s="365"/>
      <c r="I90" s="365"/>
      <c r="J90" s="365"/>
      <c r="K90" s="365"/>
      <c r="L90" s="365"/>
      <c r="M90" s="365"/>
      <c r="N90" s="365"/>
    </row>
    <row r="91" spans="1:14" x14ac:dyDescent="0.25">
      <c r="A91" s="261" t="s">
        <v>44</v>
      </c>
      <c r="B91" s="257" t="s">
        <v>70</v>
      </c>
      <c r="C91" s="393" t="s">
        <v>4</v>
      </c>
      <c r="D91" s="263" t="s">
        <v>16</v>
      </c>
      <c r="E91" s="365"/>
      <c r="F91" s="365"/>
      <c r="G91" s="365"/>
      <c r="H91" s="365"/>
      <c r="I91" s="365"/>
      <c r="J91" s="365"/>
      <c r="K91" s="365"/>
      <c r="L91" s="365"/>
      <c r="M91" s="365"/>
      <c r="N91" s="365"/>
    </row>
    <row r="92" spans="1:14" x14ac:dyDescent="0.25">
      <c r="A92" s="280" t="s">
        <v>0</v>
      </c>
      <c r="B92" s="368" t="s">
        <v>375</v>
      </c>
      <c r="C92" s="285">
        <v>0</v>
      </c>
      <c r="D92" s="279">
        <f>C92*$D$25</f>
        <v>0</v>
      </c>
      <c r="E92" s="365"/>
      <c r="F92" s="365"/>
      <c r="G92" s="365"/>
      <c r="H92" s="365"/>
      <c r="I92" s="365"/>
      <c r="J92" s="365"/>
      <c r="K92" s="365"/>
      <c r="L92" s="365"/>
      <c r="M92" s="365"/>
      <c r="N92" s="365"/>
    </row>
    <row r="93" spans="1:14" ht="15" customHeight="1" x14ac:dyDescent="0.25">
      <c r="A93" s="280" t="s">
        <v>1</v>
      </c>
      <c r="B93" s="367" t="s">
        <v>376</v>
      </c>
      <c r="C93" s="285">
        <v>0</v>
      </c>
      <c r="D93" s="279">
        <f t="shared" ref="D93:D97" si="3">C93*$D$25</f>
        <v>0</v>
      </c>
      <c r="E93" s="365"/>
      <c r="F93" s="365"/>
      <c r="G93" s="365"/>
      <c r="H93" s="365"/>
      <c r="I93" s="365"/>
      <c r="J93" s="365"/>
      <c r="K93" s="365"/>
      <c r="L93" s="365"/>
      <c r="M93" s="365"/>
      <c r="N93" s="365"/>
    </row>
    <row r="94" spans="1:14" x14ac:dyDescent="0.25">
      <c r="A94" s="280" t="s">
        <v>291</v>
      </c>
      <c r="B94" s="367" t="s">
        <v>377</v>
      </c>
      <c r="C94" s="285">
        <v>0</v>
      </c>
      <c r="D94" s="279">
        <f t="shared" si="3"/>
        <v>0</v>
      </c>
      <c r="E94" s="365"/>
      <c r="F94" s="365"/>
      <c r="G94" s="365"/>
      <c r="H94" s="365"/>
      <c r="I94" s="365"/>
      <c r="J94" s="365"/>
      <c r="K94" s="365"/>
      <c r="L94" s="365"/>
      <c r="M94" s="365"/>
      <c r="N94" s="365"/>
    </row>
    <row r="95" spans="1:14" x14ac:dyDescent="0.25">
      <c r="A95" s="280" t="s">
        <v>3</v>
      </c>
      <c r="B95" s="367" t="s">
        <v>378</v>
      </c>
      <c r="C95" s="285">
        <v>0</v>
      </c>
      <c r="D95" s="279">
        <f t="shared" si="3"/>
        <v>0</v>
      </c>
      <c r="E95" s="365"/>
      <c r="F95" s="365"/>
      <c r="G95" s="365"/>
      <c r="H95" s="365"/>
      <c r="I95" s="365"/>
      <c r="J95" s="365"/>
      <c r="K95" s="365"/>
      <c r="L95" s="365"/>
      <c r="M95" s="365"/>
      <c r="N95" s="365"/>
    </row>
    <row r="96" spans="1:14" x14ac:dyDescent="0.25">
      <c r="A96" s="280" t="s">
        <v>7</v>
      </c>
      <c r="B96" s="367" t="s">
        <v>379</v>
      </c>
      <c r="C96" s="285">
        <v>0</v>
      </c>
      <c r="D96" s="279">
        <f t="shared" si="3"/>
        <v>0</v>
      </c>
      <c r="E96" s="365"/>
      <c r="F96" s="365"/>
      <c r="G96" s="365"/>
      <c r="H96" s="365"/>
      <c r="I96" s="365"/>
      <c r="J96" s="365"/>
      <c r="K96" s="365"/>
      <c r="L96" s="365"/>
      <c r="M96" s="365"/>
      <c r="N96" s="365"/>
    </row>
    <row r="97" spans="1:14" x14ac:dyDescent="0.25">
      <c r="A97" s="280" t="s">
        <v>8</v>
      </c>
      <c r="B97" s="367" t="s">
        <v>380</v>
      </c>
      <c r="C97" s="285">
        <v>0</v>
      </c>
      <c r="D97" s="279">
        <f t="shared" si="3"/>
        <v>0</v>
      </c>
      <c r="E97" s="365"/>
      <c r="F97" s="365"/>
      <c r="G97" s="365"/>
      <c r="H97" s="365"/>
      <c r="I97" s="365"/>
      <c r="J97" s="365"/>
      <c r="K97" s="365"/>
      <c r="L97" s="365"/>
      <c r="M97" s="365"/>
      <c r="N97" s="365"/>
    </row>
    <row r="98" spans="1:14" ht="15.75" customHeight="1" x14ac:dyDescent="0.25">
      <c r="A98" s="585" t="s">
        <v>27</v>
      </c>
      <c r="B98" s="586"/>
      <c r="C98" s="86">
        <f>SUM(C92:C97)</f>
        <v>0</v>
      </c>
      <c r="D98" s="84">
        <f>SUM(D92:D97)</f>
        <v>0</v>
      </c>
      <c r="E98" s="365"/>
      <c r="F98" s="77"/>
      <c r="G98" s="365"/>
      <c r="H98" s="365"/>
      <c r="I98" s="365"/>
      <c r="J98" s="365"/>
      <c r="K98" s="365"/>
      <c r="L98" s="365"/>
      <c r="M98" s="365"/>
      <c r="N98" s="365"/>
    </row>
    <row r="99" spans="1:14" x14ac:dyDescent="0.25">
      <c r="A99" s="559"/>
      <c r="B99" s="560"/>
      <c r="C99" s="560"/>
      <c r="D99" s="561"/>
      <c r="E99" s="365"/>
      <c r="F99" s="77"/>
      <c r="G99" s="365"/>
      <c r="H99" s="365"/>
      <c r="I99" s="365"/>
      <c r="J99" s="365"/>
      <c r="K99" s="365"/>
      <c r="L99" s="365"/>
      <c r="M99" s="365"/>
      <c r="N99" s="365"/>
    </row>
    <row r="100" spans="1:14" ht="15" customHeight="1" x14ac:dyDescent="0.25">
      <c r="A100" s="261" t="s">
        <v>36</v>
      </c>
      <c r="B100" s="590" t="s">
        <v>26</v>
      </c>
      <c r="C100" s="590"/>
      <c r="D100" s="263" t="s">
        <v>5</v>
      </c>
      <c r="E100" s="365"/>
      <c r="F100" s="365"/>
      <c r="G100" s="365"/>
      <c r="H100" s="365"/>
      <c r="I100" s="365"/>
      <c r="J100" s="365"/>
      <c r="K100" s="365"/>
      <c r="L100" s="365"/>
      <c r="M100" s="365"/>
      <c r="N100" s="365"/>
    </row>
    <row r="101" spans="1:14" x14ac:dyDescent="0.25">
      <c r="A101" s="276" t="s">
        <v>0</v>
      </c>
      <c r="B101" s="572" t="s">
        <v>56</v>
      </c>
      <c r="C101" s="572"/>
      <c r="D101" s="284">
        <f>Uniformes!F13</f>
        <v>0</v>
      </c>
      <c r="E101" s="365"/>
      <c r="F101" s="77"/>
      <c r="G101" s="365"/>
      <c r="H101" s="365"/>
      <c r="I101" s="365"/>
      <c r="J101" s="365"/>
      <c r="K101" s="365"/>
      <c r="L101" s="365"/>
      <c r="M101" s="365"/>
      <c r="N101" s="365"/>
    </row>
    <row r="102" spans="1:14" x14ac:dyDescent="0.25">
      <c r="A102" s="276" t="s">
        <v>1</v>
      </c>
      <c r="B102" s="572" t="s">
        <v>58</v>
      </c>
      <c r="C102" s="572"/>
      <c r="D102" s="284">
        <v>0</v>
      </c>
      <c r="E102" s="365"/>
      <c r="F102" s="77"/>
      <c r="G102" s="365"/>
      <c r="H102" s="365"/>
      <c r="I102" s="365"/>
      <c r="J102" s="365"/>
      <c r="K102" s="365"/>
      <c r="L102" s="365"/>
      <c r="M102" s="365"/>
      <c r="N102" s="365"/>
    </row>
    <row r="103" spans="1:14" x14ac:dyDescent="0.25">
      <c r="A103" s="276" t="s">
        <v>2</v>
      </c>
      <c r="B103" s="572" t="s">
        <v>57</v>
      </c>
      <c r="C103" s="572"/>
      <c r="D103" s="284">
        <v>0</v>
      </c>
      <c r="E103" s="365"/>
      <c r="F103" s="77"/>
      <c r="G103" s="365"/>
      <c r="H103" s="365"/>
      <c r="I103" s="365"/>
      <c r="J103" s="365"/>
      <c r="K103" s="365"/>
      <c r="L103" s="365"/>
      <c r="M103" s="365"/>
      <c r="N103" s="365"/>
    </row>
    <row r="104" spans="1:14" x14ac:dyDescent="0.25">
      <c r="A104" s="276" t="s">
        <v>3</v>
      </c>
      <c r="B104" s="572" t="s">
        <v>23</v>
      </c>
      <c r="C104" s="572"/>
      <c r="D104" s="284">
        <v>0</v>
      </c>
      <c r="E104" s="365"/>
      <c r="F104" s="77"/>
      <c r="G104" s="365"/>
      <c r="H104" s="365"/>
      <c r="I104" s="365"/>
      <c r="J104" s="365"/>
      <c r="K104" s="365"/>
      <c r="L104" s="365"/>
      <c r="M104" s="365"/>
      <c r="N104" s="365"/>
    </row>
    <row r="105" spans="1:14" ht="15.75" customHeight="1" x14ac:dyDescent="0.25">
      <c r="A105" s="131"/>
      <c r="B105" s="573" t="s">
        <v>28</v>
      </c>
      <c r="C105" s="573"/>
      <c r="D105" s="82">
        <f>SUM(D101:D104)</f>
        <v>0</v>
      </c>
      <c r="E105" s="365"/>
      <c r="F105" s="365"/>
      <c r="G105" s="365"/>
      <c r="H105" s="365"/>
      <c r="I105" s="365"/>
      <c r="J105" s="365"/>
      <c r="K105" s="365"/>
      <c r="L105" s="365"/>
      <c r="M105" s="365"/>
      <c r="N105" s="365"/>
    </row>
    <row r="106" spans="1:14" x14ac:dyDescent="0.25">
      <c r="A106" s="574"/>
      <c r="B106" s="575"/>
      <c r="C106" s="575"/>
      <c r="D106" s="576"/>
      <c r="E106" s="365"/>
      <c r="F106" s="365"/>
      <c r="G106" s="365"/>
      <c r="H106" s="365"/>
      <c r="I106" s="365"/>
      <c r="J106" s="365"/>
      <c r="K106" s="365"/>
      <c r="L106" s="365"/>
      <c r="M106" s="365"/>
      <c r="N106" s="365"/>
    </row>
    <row r="107" spans="1:14" x14ac:dyDescent="0.25">
      <c r="A107" s="556" t="s">
        <v>119</v>
      </c>
      <c r="B107" s="557"/>
      <c r="C107" s="557"/>
      <c r="D107" s="558"/>
      <c r="E107" s="365"/>
      <c r="F107" s="365"/>
      <c r="G107" s="365"/>
      <c r="H107" s="365"/>
      <c r="I107" s="365"/>
      <c r="J107" s="365"/>
      <c r="K107" s="365"/>
      <c r="L107" s="365"/>
      <c r="M107" s="365"/>
      <c r="N107" s="365"/>
    </row>
    <row r="108" spans="1:14" x14ac:dyDescent="0.25">
      <c r="A108" s="559"/>
      <c r="B108" s="560"/>
      <c r="C108" s="560"/>
      <c r="D108" s="561"/>
      <c r="E108" s="365"/>
      <c r="F108" s="365"/>
      <c r="G108" s="365"/>
      <c r="H108" s="365"/>
      <c r="I108" s="365"/>
      <c r="J108" s="365"/>
      <c r="K108" s="365"/>
      <c r="L108" s="365"/>
      <c r="M108" s="365"/>
      <c r="N108" s="365"/>
    </row>
    <row r="109" spans="1:14" x14ac:dyDescent="0.25">
      <c r="A109" s="267" t="s">
        <v>72</v>
      </c>
      <c r="B109" s="577" t="s">
        <v>73</v>
      </c>
      <c r="C109" s="577"/>
      <c r="D109" s="578"/>
      <c r="E109" s="365"/>
      <c r="F109" s="365"/>
      <c r="G109" s="365"/>
      <c r="H109" s="365"/>
      <c r="I109" s="365"/>
      <c r="J109" s="365"/>
      <c r="K109" s="365"/>
      <c r="L109" s="365"/>
      <c r="M109" s="365"/>
      <c r="N109" s="365"/>
    </row>
    <row r="110" spans="1:14" x14ac:dyDescent="0.25">
      <c r="A110" s="261" t="s">
        <v>292</v>
      </c>
      <c r="B110" s="257" t="s">
        <v>293</v>
      </c>
      <c r="C110" s="393" t="s">
        <v>4</v>
      </c>
      <c r="D110" s="263" t="s">
        <v>16</v>
      </c>
      <c r="E110" s="365"/>
      <c r="F110" s="365"/>
      <c r="G110" s="365"/>
      <c r="H110" s="365"/>
      <c r="I110" s="365"/>
      <c r="J110" s="365"/>
      <c r="K110" s="365"/>
      <c r="L110" s="365"/>
      <c r="M110" s="365"/>
      <c r="N110" s="365"/>
    </row>
    <row r="111" spans="1:14" x14ac:dyDescent="0.25">
      <c r="A111" s="288" t="s">
        <v>0</v>
      </c>
      <c r="B111" s="366" t="s">
        <v>74</v>
      </c>
      <c r="C111" s="344">
        <v>0</v>
      </c>
      <c r="D111" s="290">
        <f>C111*$D$130</f>
        <v>0</v>
      </c>
      <c r="E111" s="365"/>
      <c r="F111" s="365"/>
      <c r="G111" s="365"/>
      <c r="H111" s="365"/>
      <c r="I111" s="365"/>
      <c r="J111" s="365"/>
      <c r="K111" s="365"/>
      <c r="L111" s="365"/>
      <c r="M111" s="365"/>
      <c r="N111" s="365"/>
    </row>
    <row r="112" spans="1:14" x14ac:dyDescent="0.25">
      <c r="A112" s="288" t="s">
        <v>1</v>
      </c>
      <c r="B112" s="366" t="s">
        <v>17</v>
      </c>
      <c r="C112" s="344">
        <v>0</v>
      </c>
      <c r="D112" s="290">
        <f>C112*($D$130+$D$111)</f>
        <v>0</v>
      </c>
      <c r="E112" s="365"/>
      <c r="F112" s="365"/>
      <c r="G112" s="365"/>
      <c r="H112" s="365"/>
      <c r="I112" s="365"/>
      <c r="J112" s="365"/>
      <c r="K112" s="365"/>
      <c r="L112" s="365"/>
      <c r="M112" s="365"/>
      <c r="N112" s="365"/>
    </row>
    <row r="113" spans="1:14" x14ac:dyDescent="0.25">
      <c r="A113" s="579" t="s">
        <v>294</v>
      </c>
      <c r="B113" s="580"/>
      <c r="C113" s="291">
        <f>SUM(C111:C112)</f>
        <v>0</v>
      </c>
      <c r="D113" s="295">
        <f>SUM(D111:D112)</f>
        <v>0</v>
      </c>
      <c r="E113" s="365"/>
      <c r="F113" s="365"/>
      <c r="G113" s="365"/>
      <c r="H113" s="365"/>
      <c r="I113" s="365"/>
      <c r="J113" s="365"/>
      <c r="K113" s="365"/>
      <c r="L113" s="365"/>
      <c r="M113" s="365"/>
      <c r="N113" s="365"/>
    </row>
    <row r="114" spans="1:14" x14ac:dyDescent="0.25">
      <c r="A114" s="261" t="s">
        <v>295</v>
      </c>
      <c r="B114" s="257" t="s">
        <v>296</v>
      </c>
      <c r="C114" s="393" t="s">
        <v>4</v>
      </c>
      <c r="D114" s="263" t="s">
        <v>16</v>
      </c>
      <c r="E114" s="365"/>
      <c r="F114" s="365"/>
      <c r="G114" s="365"/>
      <c r="H114" s="365"/>
      <c r="I114" s="365"/>
      <c r="J114" s="365"/>
      <c r="K114" s="365"/>
      <c r="L114" s="365"/>
      <c r="M114" s="365"/>
      <c r="N114" s="365"/>
    </row>
    <row r="115" spans="1:14" x14ac:dyDescent="0.25">
      <c r="A115" s="288" t="s">
        <v>2</v>
      </c>
      <c r="B115" s="366" t="s">
        <v>297</v>
      </c>
      <c r="C115" s="344">
        <v>0</v>
      </c>
      <c r="D115" s="290">
        <f>ROUND(($D$130+$D$113)/(1-$C$118)*C115,2)</f>
        <v>0</v>
      </c>
      <c r="E115" s="365"/>
      <c r="F115" s="365"/>
      <c r="G115" s="365"/>
      <c r="H115" s="365"/>
      <c r="I115" s="365"/>
      <c r="J115" s="365"/>
      <c r="K115" s="365"/>
      <c r="L115" s="365"/>
      <c r="M115" s="365"/>
      <c r="N115" s="365"/>
    </row>
    <row r="116" spans="1:14" x14ac:dyDescent="0.25">
      <c r="A116" s="288" t="s">
        <v>3</v>
      </c>
      <c r="B116" s="366" t="s">
        <v>298</v>
      </c>
      <c r="C116" s="344">
        <v>0</v>
      </c>
      <c r="D116" s="290">
        <f t="shared" ref="D116:D117" si="4">ROUND(($D$130+$D$113)/(1-$C$118)*C116,2)</f>
        <v>0</v>
      </c>
      <c r="E116" s="365"/>
      <c r="F116" s="365"/>
      <c r="G116" s="365"/>
      <c r="H116" s="365"/>
      <c r="I116" s="365"/>
      <c r="J116" s="365"/>
      <c r="K116" s="365"/>
      <c r="L116" s="365"/>
      <c r="M116" s="365"/>
      <c r="N116" s="365"/>
    </row>
    <row r="117" spans="1:14" x14ac:dyDescent="0.25">
      <c r="A117" s="288" t="s">
        <v>7</v>
      </c>
      <c r="B117" s="366" t="s">
        <v>45</v>
      </c>
      <c r="C117" s="344">
        <v>0</v>
      </c>
      <c r="D117" s="290">
        <f t="shared" si="4"/>
        <v>0</v>
      </c>
      <c r="E117" s="365"/>
      <c r="F117" s="365"/>
      <c r="G117" s="365"/>
      <c r="H117" s="365"/>
      <c r="I117" s="365"/>
      <c r="J117" s="365"/>
      <c r="K117" s="365"/>
      <c r="L117" s="365"/>
      <c r="M117" s="365"/>
      <c r="N117" s="365"/>
    </row>
    <row r="118" spans="1:14" x14ac:dyDescent="0.25">
      <c r="A118" s="579" t="s">
        <v>299</v>
      </c>
      <c r="B118" s="580"/>
      <c r="C118" s="291">
        <f>SUM(C115:C117)</f>
        <v>0</v>
      </c>
      <c r="D118" s="295">
        <f>SUM(D115:D117)</f>
        <v>0</v>
      </c>
      <c r="E118" s="365"/>
      <c r="F118" s="365"/>
      <c r="G118" s="365"/>
      <c r="H118" s="365"/>
      <c r="I118" s="365"/>
      <c r="J118" s="365"/>
      <c r="K118" s="365"/>
      <c r="L118" s="365"/>
      <c r="M118" s="365"/>
      <c r="N118" s="365"/>
    </row>
    <row r="119" spans="1:14" ht="14.25" customHeight="1" x14ac:dyDescent="0.25">
      <c r="A119" s="581" t="s">
        <v>300</v>
      </c>
      <c r="B119" s="582"/>
      <c r="C119" s="582"/>
      <c r="D119" s="256">
        <f>D113+D118</f>
        <v>0</v>
      </c>
      <c r="E119" s="365"/>
      <c r="F119" s="365"/>
      <c r="G119" s="365"/>
      <c r="H119" s="365"/>
      <c r="I119" s="365"/>
      <c r="J119" s="365"/>
      <c r="K119" s="365"/>
      <c r="L119" s="365"/>
      <c r="M119" s="365"/>
      <c r="N119" s="365"/>
    </row>
    <row r="120" spans="1:14" ht="14.25" customHeight="1" x14ac:dyDescent="0.25">
      <c r="A120" s="569"/>
      <c r="B120" s="570"/>
      <c r="C120" s="570"/>
      <c r="D120" s="571"/>
      <c r="E120" s="365"/>
      <c r="F120" s="365"/>
      <c r="G120" s="365"/>
      <c r="H120" s="365"/>
      <c r="I120" s="365"/>
      <c r="J120" s="365"/>
      <c r="K120" s="365"/>
      <c r="L120" s="365"/>
      <c r="M120" s="365"/>
      <c r="N120" s="365"/>
    </row>
    <row r="121" spans="1:14" x14ac:dyDescent="0.25">
      <c r="A121" s="556" t="s">
        <v>91</v>
      </c>
      <c r="B121" s="557"/>
      <c r="C121" s="557"/>
      <c r="D121" s="558"/>
      <c r="E121" s="365"/>
      <c r="F121" s="365"/>
      <c r="G121" s="365"/>
      <c r="H121" s="365"/>
      <c r="I121" s="365"/>
      <c r="J121" s="365"/>
      <c r="K121" s="365"/>
      <c r="L121" s="365"/>
      <c r="M121" s="365"/>
      <c r="N121" s="365"/>
    </row>
    <row r="122" spans="1:14" x14ac:dyDescent="0.25">
      <c r="A122" s="556" t="s">
        <v>92</v>
      </c>
      <c r="B122" s="557"/>
      <c r="C122" s="557"/>
      <c r="D122" s="558"/>
      <c r="E122" s="365"/>
      <c r="F122" s="365"/>
      <c r="G122" s="365"/>
      <c r="H122" s="365"/>
      <c r="I122" s="365"/>
      <c r="J122" s="365"/>
      <c r="K122" s="365"/>
      <c r="L122" s="365"/>
      <c r="M122" s="365"/>
      <c r="N122" s="365"/>
    </row>
    <row r="123" spans="1:14" x14ac:dyDescent="0.25">
      <c r="A123" s="559"/>
      <c r="B123" s="560"/>
      <c r="C123" s="560"/>
      <c r="D123" s="561"/>
      <c r="E123" s="365"/>
      <c r="F123" s="365"/>
      <c r="G123" s="365"/>
      <c r="H123" s="365"/>
      <c r="I123" s="365"/>
      <c r="J123" s="365"/>
      <c r="K123" s="365"/>
      <c r="L123" s="365"/>
      <c r="M123" s="365"/>
      <c r="N123" s="365"/>
    </row>
    <row r="124" spans="1:14" x14ac:dyDescent="0.25">
      <c r="A124" s="562" t="s">
        <v>38</v>
      </c>
      <c r="B124" s="563"/>
      <c r="C124" s="563"/>
      <c r="D124" s="564"/>
      <c r="E124" s="365"/>
      <c r="F124" s="365"/>
      <c r="G124" s="365"/>
      <c r="H124" s="365"/>
      <c r="I124" s="365"/>
      <c r="J124" s="365"/>
      <c r="K124" s="365"/>
      <c r="L124" s="365"/>
      <c r="M124" s="365"/>
      <c r="N124" s="365"/>
    </row>
    <row r="125" spans="1:14" x14ac:dyDescent="0.25">
      <c r="A125" s="280" t="s">
        <v>76</v>
      </c>
      <c r="B125" s="565" t="s">
        <v>24</v>
      </c>
      <c r="C125" s="565"/>
      <c r="D125" s="279">
        <f>D25</f>
        <v>0</v>
      </c>
      <c r="E125" s="365"/>
      <c r="F125" s="365"/>
      <c r="G125" s="365"/>
      <c r="H125" s="365"/>
      <c r="I125" s="365"/>
      <c r="J125" s="365"/>
      <c r="K125" s="365"/>
      <c r="L125" s="365"/>
      <c r="M125" s="365"/>
      <c r="N125" s="365"/>
    </row>
    <row r="126" spans="1:14" x14ac:dyDescent="0.25">
      <c r="A126" s="280" t="s">
        <v>77</v>
      </c>
      <c r="B126" s="566" t="s">
        <v>68</v>
      </c>
      <c r="C126" s="566"/>
      <c r="D126" s="279">
        <f>D76</f>
        <v>0</v>
      </c>
      <c r="E126" s="365"/>
      <c r="F126" s="365"/>
      <c r="G126" s="365"/>
      <c r="H126" s="365"/>
      <c r="I126" s="365"/>
      <c r="J126" s="365"/>
      <c r="K126" s="365"/>
      <c r="L126" s="365"/>
      <c r="M126" s="365"/>
      <c r="N126" s="365"/>
    </row>
    <row r="127" spans="1:14" x14ac:dyDescent="0.25">
      <c r="A127" s="280" t="s">
        <v>78</v>
      </c>
      <c r="B127" s="565" t="s">
        <v>30</v>
      </c>
      <c r="C127" s="565"/>
      <c r="D127" s="279">
        <f>D85</f>
        <v>0</v>
      </c>
      <c r="E127" s="365"/>
      <c r="F127" s="365"/>
      <c r="G127" s="365"/>
      <c r="H127" s="365"/>
      <c r="I127" s="365"/>
      <c r="J127" s="365"/>
      <c r="K127" s="365"/>
      <c r="L127" s="365"/>
      <c r="M127" s="365"/>
      <c r="N127" s="365"/>
    </row>
    <row r="128" spans="1:14" x14ac:dyDescent="0.25">
      <c r="A128" s="280" t="s">
        <v>75</v>
      </c>
      <c r="B128" s="565" t="s">
        <v>35</v>
      </c>
      <c r="C128" s="565"/>
      <c r="D128" s="279">
        <f>D98</f>
        <v>0</v>
      </c>
      <c r="E128" s="365"/>
      <c r="F128" s="365"/>
      <c r="G128" s="365"/>
      <c r="H128" s="365"/>
      <c r="I128" s="365"/>
      <c r="J128" s="365"/>
      <c r="K128" s="365"/>
      <c r="L128" s="365"/>
      <c r="M128" s="365"/>
      <c r="N128" s="365"/>
    </row>
    <row r="129" spans="1:14" x14ac:dyDescent="0.25">
      <c r="A129" s="280" t="s">
        <v>79</v>
      </c>
      <c r="B129" s="566" t="s">
        <v>26</v>
      </c>
      <c r="C129" s="566"/>
      <c r="D129" s="279">
        <f>D105</f>
        <v>0</v>
      </c>
      <c r="E129" s="365"/>
      <c r="F129" s="365"/>
      <c r="G129" s="365"/>
      <c r="H129" s="365"/>
      <c r="I129" s="365"/>
      <c r="J129" s="365"/>
      <c r="K129" s="365"/>
      <c r="L129" s="365"/>
      <c r="M129" s="365"/>
      <c r="N129" s="365"/>
    </row>
    <row r="130" spans="1:14" x14ac:dyDescent="0.25">
      <c r="A130" s="567" t="s">
        <v>80</v>
      </c>
      <c r="B130" s="568"/>
      <c r="C130" s="568"/>
      <c r="D130" s="268">
        <f>SUM(D125:D129)</f>
        <v>0</v>
      </c>
      <c r="E130" s="365"/>
      <c r="F130" s="365"/>
      <c r="G130" s="365"/>
      <c r="H130" s="365"/>
      <c r="I130" s="365"/>
      <c r="J130" s="365"/>
      <c r="K130" s="365"/>
      <c r="L130" s="365"/>
      <c r="M130" s="365"/>
      <c r="N130" s="365"/>
    </row>
    <row r="131" spans="1:14" x14ac:dyDescent="0.25">
      <c r="A131" s="280" t="s">
        <v>81</v>
      </c>
      <c r="B131" s="566" t="s">
        <v>73</v>
      </c>
      <c r="C131" s="566"/>
      <c r="D131" s="279">
        <f>D119</f>
        <v>0</v>
      </c>
      <c r="E131" s="365"/>
      <c r="F131" s="365"/>
      <c r="G131" s="365"/>
      <c r="H131" s="365"/>
      <c r="I131" s="365"/>
      <c r="J131" s="365"/>
      <c r="K131" s="365"/>
      <c r="L131" s="365"/>
      <c r="M131" s="365"/>
      <c r="N131" s="365"/>
    </row>
    <row r="132" spans="1:14" ht="15.75" thickBot="1" x14ac:dyDescent="0.3">
      <c r="A132" s="554" t="s">
        <v>93</v>
      </c>
      <c r="B132" s="555"/>
      <c r="C132" s="555"/>
      <c r="D132" s="72">
        <f>D130+D131</f>
        <v>0</v>
      </c>
      <c r="E132" s="365"/>
      <c r="F132" s="365"/>
      <c r="G132" s="365"/>
      <c r="H132" s="365"/>
      <c r="I132" s="365"/>
      <c r="J132" s="365"/>
      <c r="K132" s="365"/>
      <c r="L132" s="365"/>
      <c r="M132" s="365"/>
      <c r="N132" s="365"/>
    </row>
    <row r="133" spans="1:14" x14ac:dyDescent="0.25">
      <c r="A133" s="6"/>
      <c r="B133" s="6"/>
      <c r="C133" s="6"/>
      <c r="D133" s="7"/>
      <c r="E133" s="365"/>
      <c r="F133" s="77"/>
      <c r="G133" s="365"/>
      <c r="H133" s="365"/>
      <c r="I133" s="365"/>
      <c r="J133" s="365"/>
      <c r="K133" s="365"/>
      <c r="L133" s="365"/>
      <c r="M133" s="365"/>
      <c r="N133" s="365"/>
    </row>
    <row r="134" spans="1:14" x14ac:dyDescent="0.25">
      <c r="A134" s="76"/>
      <c r="B134" s="76"/>
      <c r="C134" s="76"/>
      <c r="D134" s="76"/>
      <c r="E134" s="365"/>
      <c r="F134" s="365"/>
      <c r="G134" s="365"/>
      <c r="H134" s="365"/>
      <c r="I134" s="365"/>
      <c r="J134" s="365"/>
      <c r="K134" s="365"/>
      <c r="L134" s="365"/>
      <c r="M134" s="365"/>
      <c r="N134" s="365"/>
    </row>
    <row r="135" spans="1:14" x14ac:dyDescent="0.25">
      <c r="A135" s="76"/>
      <c r="B135" s="76"/>
      <c r="C135" s="76"/>
      <c r="D135" s="76"/>
      <c r="E135" s="365"/>
      <c r="F135" s="365"/>
      <c r="G135" s="365"/>
      <c r="H135" s="365"/>
      <c r="I135" s="365"/>
      <c r="J135" s="365"/>
      <c r="K135" s="365"/>
      <c r="L135" s="365"/>
      <c r="M135" s="365"/>
      <c r="N135" s="365"/>
    </row>
    <row r="136" spans="1:14" x14ac:dyDescent="0.25">
      <c r="A136" s="76"/>
      <c r="B136" s="76"/>
      <c r="C136" s="76"/>
      <c r="D136" s="76"/>
      <c r="E136" s="365"/>
      <c r="F136" s="365"/>
      <c r="G136" s="365"/>
      <c r="H136" s="365"/>
      <c r="I136" s="365"/>
      <c r="J136" s="365"/>
      <c r="K136" s="365"/>
      <c r="L136" s="365"/>
      <c r="M136" s="365"/>
      <c r="N136" s="365"/>
    </row>
    <row r="137" spans="1:14" x14ac:dyDescent="0.25">
      <c r="A137" s="76"/>
      <c r="B137" s="76"/>
      <c r="C137" s="76"/>
      <c r="D137" s="76"/>
      <c r="E137" s="365"/>
      <c r="F137" s="365"/>
      <c r="G137" s="365"/>
      <c r="H137" s="365"/>
      <c r="I137" s="365"/>
      <c r="J137" s="365"/>
      <c r="K137" s="365"/>
      <c r="L137" s="365"/>
      <c r="M137" s="365"/>
      <c r="N137" s="365"/>
    </row>
    <row r="138" spans="1:14" x14ac:dyDescent="0.25">
      <c r="A138" s="76"/>
      <c r="B138" s="76"/>
      <c r="C138" s="76"/>
      <c r="D138" s="76"/>
      <c r="E138" s="365"/>
      <c r="F138" s="365"/>
      <c r="G138" s="365"/>
      <c r="H138" s="365"/>
      <c r="I138" s="365"/>
      <c r="J138" s="365"/>
      <c r="K138" s="365"/>
      <c r="L138" s="365"/>
      <c r="M138" s="365"/>
      <c r="N138" s="365"/>
    </row>
    <row r="139" spans="1:14" x14ac:dyDescent="0.25">
      <c r="A139" s="76"/>
      <c r="B139" s="76"/>
      <c r="C139" s="76"/>
      <c r="D139" s="76"/>
      <c r="E139" s="365"/>
      <c r="F139" s="365"/>
      <c r="G139" s="365"/>
      <c r="H139" s="365"/>
      <c r="I139" s="365"/>
      <c r="J139" s="365"/>
      <c r="K139" s="365"/>
      <c r="L139" s="365"/>
      <c r="M139" s="365"/>
      <c r="N139" s="365"/>
    </row>
    <row r="140" spans="1:14" x14ac:dyDescent="0.25">
      <c r="A140" s="76"/>
      <c r="B140" s="76"/>
      <c r="C140" s="76"/>
      <c r="D140" s="76"/>
      <c r="E140" s="365"/>
      <c r="F140" s="365"/>
      <c r="G140" s="365"/>
      <c r="H140" s="365"/>
      <c r="I140" s="365"/>
      <c r="J140" s="365"/>
      <c r="K140" s="365"/>
      <c r="L140" s="365"/>
      <c r="M140" s="365"/>
      <c r="N140" s="365"/>
    </row>
    <row r="141" spans="1:14" x14ac:dyDescent="0.25">
      <c r="A141" s="76"/>
      <c r="B141" s="76"/>
      <c r="C141" s="76"/>
      <c r="D141" s="76"/>
      <c r="E141" s="365"/>
      <c r="F141" s="365"/>
      <c r="G141" s="365"/>
      <c r="H141" s="365"/>
      <c r="I141" s="365"/>
      <c r="J141" s="365"/>
      <c r="K141" s="365"/>
      <c r="L141" s="365"/>
      <c r="M141" s="365"/>
      <c r="N141" s="365"/>
    </row>
    <row r="142" spans="1:14" x14ac:dyDescent="0.25">
      <c r="A142" s="76"/>
      <c r="B142" s="76"/>
      <c r="C142" s="76"/>
      <c r="D142" s="76"/>
      <c r="E142" s="365"/>
      <c r="F142" s="365"/>
      <c r="G142" s="365"/>
      <c r="H142" s="365"/>
      <c r="I142" s="365"/>
      <c r="J142" s="365"/>
      <c r="K142" s="365"/>
      <c r="L142" s="365"/>
      <c r="M142" s="365"/>
      <c r="N142" s="365"/>
    </row>
    <row r="143" spans="1:14" x14ac:dyDescent="0.25">
      <c r="A143" s="76"/>
      <c r="B143" s="76"/>
      <c r="C143" s="76"/>
      <c r="D143" s="76"/>
      <c r="E143" s="365"/>
      <c r="F143" s="365"/>
      <c r="G143" s="365"/>
      <c r="H143" s="365"/>
      <c r="I143" s="365"/>
      <c r="J143" s="365"/>
      <c r="K143" s="365"/>
      <c r="L143" s="365"/>
      <c r="M143" s="365"/>
      <c r="N143" s="365"/>
    </row>
    <row r="144" spans="1:14" x14ac:dyDescent="0.25">
      <c r="A144" s="76"/>
      <c r="B144" s="76"/>
      <c r="C144" s="76"/>
      <c r="D144" s="76"/>
      <c r="E144" s="365"/>
      <c r="F144" s="365"/>
      <c r="G144" s="365"/>
      <c r="H144" s="365"/>
      <c r="I144" s="365"/>
      <c r="J144" s="365"/>
      <c r="K144" s="365"/>
      <c r="L144" s="365"/>
      <c r="M144" s="365"/>
      <c r="N144" s="365"/>
    </row>
    <row r="145" spans="1:14" x14ac:dyDescent="0.25">
      <c r="A145" s="76"/>
      <c r="B145" s="76"/>
      <c r="C145" s="76"/>
      <c r="D145" s="76"/>
      <c r="E145" s="365"/>
      <c r="F145" s="365"/>
      <c r="G145" s="365"/>
      <c r="H145" s="365"/>
      <c r="I145" s="365"/>
      <c r="J145" s="365"/>
      <c r="K145" s="365"/>
      <c r="L145" s="365"/>
      <c r="M145" s="365"/>
      <c r="N145" s="365"/>
    </row>
    <row r="146" spans="1:14" x14ac:dyDescent="0.25">
      <c r="A146" s="76"/>
      <c r="B146" s="76"/>
      <c r="C146" s="76"/>
      <c r="D146" s="76"/>
      <c r="E146" s="365"/>
      <c r="F146" s="365"/>
      <c r="G146" s="365"/>
      <c r="H146" s="365"/>
      <c r="I146" s="365"/>
      <c r="J146" s="365"/>
      <c r="K146" s="365"/>
      <c r="L146" s="365"/>
      <c r="M146" s="365"/>
      <c r="N146" s="365"/>
    </row>
    <row r="147" spans="1:14" x14ac:dyDescent="0.25">
      <c r="A147" s="76"/>
      <c r="B147" s="76"/>
      <c r="C147" s="76"/>
      <c r="D147" s="76"/>
      <c r="E147" s="365"/>
      <c r="F147" s="365"/>
      <c r="G147" s="365"/>
      <c r="H147" s="365"/>
      <c r="I147" s="365"/>
      <c r="J147" s="365"/>
      <c r="K147" s="365"/>
      <c r="L147" s="365"/>
      <c r="M147" s="365"/>
      <c r="N147" s="365"/>
    </row>
    <row r="148" spans="1:14" x14ac:dyDescent="0.25">
      <c r="A148" s="76"/>
      <c r="B148" s="76"/>
      <c r="C148" s="76"/>
      <c r="D148" s="76"/>
      <c r="E148" s="365"/>
      <c r="F148" s="365"/>
      <c r="G148" s="365"/>
      <c r="H148" s="365"/>
      <c r="I148" s="365"/>
      <c r="J148" s="365"/>
      <c r="K148" s="365"/>
      <c r="L148" s="365"/>
      <c r="M148" s="365"/>
      <c r="N148" s="365"/>
    </row>
    <row r="149" spans="1:14" x14ac:dyDescent="0.25">
      <c r="A149" s="76"/>
      <c r="B149" s="76"/>
      <c r="C149" s="76"/>
      <c r="D149" s="76"/>
      <c r="E149" s="365"/>
      <c r="F149" s="365"/>
      <c r="G149" s="365"/>
      <c r="H149" s="365"/>
      <c r="I149" s="365"/>
      <c r="J149" s="365"/>
      <c r="K149" s="365"/>
      <c r="L149" s="365"/>
      <c r="M149" s="365"/>
      <c r="N149" s="365"/>
    </row>
    <row r="150" spans="1:14" x14ac:dyDescent="0.25">
      <c r="A150" s="76"/>
      <c r="B150" s="76"/>
      <c r="C150" s="76"/>
      <c r="D150" s="76"/>
      <c r="E150" s="365"/>
      <c r="F150" s="365"/>
      <c r="G150" s="365"/>
      <c r="H150" s="365"/>
      <c r="I150" s="365"/>
      <c r="J150" s="365"/>
      <c r="K150" s="365"/>
      <c r="L150" s="365"/>
      <c r="M150" s="365"/>
      <c r="N150" s="365"/>
    </row>
    <row r="151" spans="1:14" x14ac:dyDescent="0.25">
      <c r="A151" s="76"/>
      <c r="B151" s="76"/>
      <c r="C151" s="76"/>
      <c r="D151" s="76"/>
      <c r="E151" s="365"/>
      <c r="F151" s="365"/>
      <c r="G151" s="365"/>
      <c r="H151" s="365"/>
      <c r="I151" s="365"/>
      <c r="J151" s="365"/>
      <c r="K151" s="365"/>
      <c r="L151" s="365"/>
      <c r="M151" s="365"/>
      <c r="N151" s="365"/>
    </row>
    <row r="152" spans="1:14" x14ac:dyDescent="0.25">
      <c r="A152" s="76"/>
      <c r="B152" s="76"/>
      <c r="C152" s="76"/>
      <c r="D152" s="76"/>
      <c r="E152" s="365"/>
      <c r="F152" s="365"/>
      <c r="G152" s="365"/>
      <c r="H152" s="365"/>
      <c r="I152" s="365"/>
      <c r="J152" s="365"/>
      <c r="K152" s="365"/>
      <c r="L152" s="365"/>
      <c r="M152" s="365"/>
      <c r="N152" s="365"/>
    </row>
    <row r="153" spans="1:14" x14ac:dyDescent="0.25">
      <c r="A153" s="76"/>
      <c r="B153" s="76"/>
      <c r="C153" s="76"/>
      <c r="D153" s="76"/>
      <c r="E153" s="365"/>
      <c r="F153" s="365"/>
      <c r="G153" s="365"/>
      <c r="H153" s="365"/>
      <c r="I153" s="365"/>
      <c r="J153" s="365"/>
      <c r="K153" s="365"/>
      <c r="L153" s="365"/>
      <c r="M153" s="365"/>
      <c r="N153" s="365"/>
    </row>
    <row r="154" spans="1:14" x14ac:dyDescent="0.25">
      <c r="A154" s="76"/>
      <c r="B154" s="76"/>
      <c r="C154" s="76"/>
      <c r="D154" s="76"/>
      <c r="E154" s="365"/>
      <c r="F154" s="365"/>
      <c r="G154" s="365"/>
      <c r="H154" s="365"/>
      <c r="I154" s="365"/>
      <c r="J154" s="365"/>
      <c r="K154" s="365"/>
      <c r="L154" s="365"/>
      <c r="M154" s="365"/>
      <c r="N154" s="365"/>
    </row>
    <row r="155" spans="1:14" x14ac:dyDescent="0.25">
      <c r="A155" s="76"/>
      <c r="B155" s="76"/>
      <c r="C155" s="76"/>
      <c r="D155" s="76"/>
      <c r="E155" s="365"/>
      <c r="F155" s="365"/>
      <c r="G155" s="365"/>
      <c r="H155" s="365"/>
      <c r="I155" s="365"/>
      <c r="J155" s="365"/>
      <c r="K155" s="365"/>
      <c r="L155" s="365"/>
      <c r="M155" s="365"/>
      <c r="N155" s="365"/>
    </row>
    <row r="156" spans="1:14" x14ac:dyDescent="0.25">
      <c r="A156" s="76"/>
      <c r="B156" s="76"/>
      <c r="C156" s="76"/>
      <c r="D156" s="76"/>
      <c r="E156" s="365"/>
      <c r="F156" s="365"/>
      <c r="G156" s="365"/>
      <c r="H156" s="365"/>
      <c r="I156" s="365"/>
      <c r="J156" s="365"/>
      <c r="K156" s="365"/>
      <c r="L156" s="365"/>
      <c r="M156" s="365"/>
      <c r="N156" s="365"/>
    </row>
    <row r="157" spans="1:14" x14ac:dyDescent="0.25">
      <c r="A157" s="76"/>
      <c r="B157" s="76"/>
      <c r="C157" s="76"/>
      <c r="D157" s="76"/>
      <c r="E157" s="365"/>
      <c r="F157" s="365"/>
      <c r="G157" s="365"/>
      <c r="H157" s="365"/>
      <c r="I157" s="365"/>
      <c r="J157" s="365"/>
      <c r="K157" s="365"/>
      <c r="L157" s="365"/>
      <c r="M157" s="365"/>
      <c r="N157" s="365"/>
    </row>
    <row r="158" spans="1:14" x14ac:dyDescent="0.25">
      <c r="A158" s="76"/>
      <c r="B158" s="76"/>
      <c r="C158" s="76"/>
      <c r="D158" s="76"/>
      <c r="E158" s="365"/>
      <c r="F158" s="365"/>
      <c r="G158" s="365"/>
      <c r="H158" s="365"/>
      <c r="I158" s="365"/>
      <c r="J158" s="365"/>
      <c r="K158" s="365"/>
      <c r="L158" s="365"/>
      <c r="M158" s="365"/>
      <c r="N158" s="365"/>
    </row>
    <row r="159" spans="1:14" x14ac:dyDescent="0.25">
      <c r="A159" s="76"/>
      <c r="B159" s="76"/>
      <c r="C159" s="76"/>
      <c r="D159" s="76"/>
      <c r="E159" s="365"/>
      <c r="F159" s="365"/>
      <c r="G159" s="365"/>
      <c r="H159" s="365"/>
      <c r="I159" s="365"/>
      <c r="J159" s="365"/>
      <c r="K159" s="365"/>
      <c r="L159" s="365"/>
      <c r="M159" s="365"/>
      <c r="N159" s="365"/>
    </row>
    <row r="160" spans="1:14" x14ac:dyDescent="0.25">
      <c r="A160" s="76"/>
      <c r="B160" s="76"/>
      <c r="C160" s="76"/>
      <c r="D160" s="76"/>
      <c r="E160" s="365"/>
      <c r="F160" s="365"/>
      <c r="G160" s="365"/>
      <c r="H160" s="365"/>
      <c r="I160" s="365"/>
      <c r="J160" s="365"/>
      <c r="K160" s="365"/>
      <c r="L160" s="365"/>
      <c r="M160" s="365"/>
      <c r="N160" s="365"/>
    </row>
    <row r="161" spans="1:14" x14ac:dyDescent="0.25">
      <c r="A161" s="76"/>
      <c r="B161" s="76"/>
      <c r="C161" s="76"/>
      <c r="D161" s="76"/>
      <c r="E161" s="365"/>
      <c r="F161" s="365"/>
      <c r="G161" s="365"/>
      <c r="H161" s="365"/>
      <c r="I161" s="365"/>
      <c r="J161" s="365"/>
      <c r="K161" s="365"/>
      <c r="L161" s="365"/>
      <c r="M161" s="365"/>
      <c r="N161" s="365"/>
    </row>
    <row r="162" spans="1:14" x14ac:dyDescent="0.25">
      <c r="A162" s="76"/>
      <c r="B162" s="76"/>
      <c r="C162" s="76"/>
      <c r="D162" s="76"/>
      <c r="E162" s="365"/>
      <c r="F162" s="365"/>
      <c r="G162" s="365"/>
      <c r="H162" s="365"/>
      <c r="I162" s="365"/>
      <c r="J162" s="365"/>
      <c r="K162" s="365"/>
      <c r="L162" s="365"/>
      <c r="M162" s="365"/>
      <c r="N162" s="365"/>
    </row>
    <row r="163" spans="1:14" x14ac:dyDescent="0.25">
      <c r="A163" s="76"/>
      <c r="B163" s="76"/>
      <c r="C163" s="76"/>
      <c r="D163" s="76"/>
      <c r="E163" s="365"/>
      <c r="F163" s="365"/>
      <c r="G163" s="365"/>
      <c r="H163" s="365"/>
      <c r="I163" s="365"/>
      <c r="J163" s="365"/>
      <c r="K163" s="365"/>
      <c r="L163" s="365"/>
      <c r="M163" s="365"/>
      <c r="N163" s="365"/>
    </row>
    <row r="164" spans="1:14" x14ac:dyDescent="0.25">
      <c r="A164" s="76"/>
      <c r="B164" s="76"/>
      <c r="C164" s="76"/>
      <c r="D164" s="76"/>
      <c r="E164" s="365"/>
      <c r="F164" s="365"/>
      <c r="G164" s="365"/>
      <c r="H164" s="365"/>
      <c r="I164" s="365"/>
      <c r="J164" s="365"/>
      <c r="K164" s="365"/>
      <c r="L164" s="365"/>
      <c r="M164" s="365"/>
      <c r="N164" s="365"/>
    </row>
    <row r="165" spans="1:14" x14ac:dyDescent="0.25">
      <c r="A165" s="76"/>
      <c r="B165" s="76"/>
      <c r="C165" s="76"/>
      <c r="D165" s="76"/>
      <c r="E165" s="365"/>
      <c r="F165" s="365"/>
      <c r="G165" s="365"/>
      <c r="H165" s="365"/>
      <c r="I165" s="365"/>
      <c r="J165" s="365"/>
      <c r="K165" s="365"/>
      <c r="L165" s="365"/>
      <c r="M165" s="365"/>
      <c r="N165" s="365"/>
    </row>
    <row r="166" spans="1:14" x14ac:dyDescent="0.25">
      <c r="A166" s="76"/>
      <c r="B166" s="76"/>
      <c r="C166" s="76"/>
      <c r="D166" s="76"/>
      <c r="E166" s="365"/>
      <c r="F166" s="365"/>
      <c r="G166" s="365"/>
      <c r="H166" s="365"/>
      <c r="I166" s="365"/>
      <c r="J166" s="365"/>
      <c r="K166" s="365"/>
      <c r="L166" s="365"/>
      <c r="M166" s="365"/>
      <c r="N166" s="365"/>
    </row>
    <row r="167" spans="1:14" x14ac:dyDescent="0.25">
      <c r="A167" s="76"/>
      <c r="B167" s="76"/>
      <c r="C167" s="76"/>
      <c r="D167" s="76"/>
      <c r="E167" s="365"/>
      <c r="F167" s="365"/>
      <c r="G167" s="365"/>
      <c r="H167" s="365"/>
      <c r="I167" s="365"/>
      <c r="J167" s="365"/>
      <c r="K167" s="365"/>
      <c r="L167" s="365"/>
      <c r="M167" s="365"/>
      <c r="N167" s="365"/>
    </row>
    <row r="168" spans="1:14" x14ac:dyDescent="0.25">
      <c r="A168" s="76"/>
      <c r="B168" s="76"/>
      <c r="C168" s="76"/>
      <c r="D168" s="76"/>
      <c r="E168" s="365"/>
      <c r="F168" s="365"/>
      <c r="G168" s="365"/>
      <c r="H168" s="365"/>
      <c r="I168" s="365"/>
      <c r="J168" s="365"/>
      <c r="K168" s="365"/>
      <c r="L168" s="365"/>
      <c r="M168" s="365"/>
      <c r="N168" s="365"/>
    </row>
    <row r="169" spans="1:14" x14ac:dyDescent="0.25">
      <c r="A169" s="76"/>
      <c r="B169" s="76"/>
      <c r="C169" s="76"/>
      <c r="D169" s="76"/>
      <c r="E169" s="365"/>
      <c r="F169" s="365"/>
      <c r="G169" s="365"/>
      <c r="H169" s="365"/>
      <c r="I169" s="365"/>
      <c r="J169" s="365"/>
      <c r="K169" s="365"/>
      <c r="L169" s="365"/>
      <c r="M169" s="365"/>
      <c r="N169" s="365"/>
    </row>
    <row r="170" spans="1:14" x14ac:dyDescent="0.25">
      <c r="A170" s="76"/>
      <c r="B170" s="76"/>
      <c r="C170" s="76"/>
      <c r="D170" s="76"/>
      <c r="E170" s="365"/>
      <c r="F170" s="365"/>
      <c r="G170" s="365"/>
      <c r="H170" s="365"/>
      <c r="I170" s="365"/>
      <c r="J170" s="365"/>
      <c r="K170" s="365"/>
      <c r="L170" s="365"/>
      <c r="M170" s="365"/>
      <c r="N170" s="365"/>
    </row>
    <row r="171" spans="1:14" x14ac:dyDescent="0.25">
      <c r="A171" s="76"/>
      <c r="B171" s="76"/>
      <c r="C171" s="76"/>
      <c r="D171" s="76"/>
      <c r="E171" s="365"/>
      <c r="F171" s="365"/>
      <c r="G171" s="365"/>
      <c r="H171" s="365"/>
      <c r="I171" s="365"/>
      <c r="J171" s="365"/>
      <c r="K171" s="365"/>
      <c r="L171" s="365"/>
      <c r="M171" s="365"/>
      <c r="N171" s="365"/>
    </row>
    <row r="172" spans="1:14" x14ac:dyDescent="0.25">
      <c r="A172" s="76"/>
      <c r="B172" s="76"/>
      <c r="C172" s="76"/>
      <c r="D172" s="76"/>
      <c r="E172" s="365"/>
      <c r="F172" s="365"/>
      <c r="G172" s="365"/>
      <c r="H172" s="365"/>
      <c r="I172" s="365"/>
      <c r="J172" s="365"/>
      <c r="K172" s="365"/>
      <c r="L172" s="365"/>
      <c r="M172" s="365"/>
      <c r="N172" s="365"/>
    </row>
    <row r="173" spans="1:14" x14ac:dyDescent="0.25">
      <c r="A173" s="76"/>
      <c r="B173" s="76"/>
      <c r="C173" s="76"/>
      <c r="D173" s="76"/>
      <c r="E173" s="365"/>
      <c r="F173" s="365"/>
      <c r="G173" s="365"/>
      <c r="H173" s="365"/>
      <c r="I173" s="365"/>
      <c r="J173" s="365"/>
      <c r="K173" s="365"/>
      <c r="L173" s="365"/>
      <c r="M173" s="365"/>
      <c r="N173" s="365"/>
    </row>
    <row r="174" spans="1:14" x14ac:dyDescent="0.25">
      <c r="A174" s="76"/>
      <c r="B174" s="76"/>
      <c r="C174" s="76"/>
      <c r="D174" s="76"/>
      <c r="E174" s="365"/>
      <c r="F174" s="365"/>
      <c r="G174" s="365"/>
      <c r="H174" s="365"/>
      <c r="I174" s="365"/>
      <c r="J174" s="365"/>
      <c r="K174" s="365"/>
      <c r="L174" s="365"/>
      <c r="M174" s="365"/>
      <c r="N174" s="365"/>
    </row>
    <row r="175" spans="1:14" x14ac:dyDescent="0.25">
      <c r="A175" s="76"/>
      <c r="B175" s="76"/>
      <c r="C175" s="76"/>
      <c r="D175" s="76"/>
      <c r="E175" s="365"/>
      <c r="F175" s="365"/>
      <c r="G175" s="365"/>
      <c r="H175" s="365"/>
      <c r="I175" s="365"/>
      <c r="J175" s="365"/>
      <c r="K175" s="365"/>
      <c r="L175" s="365"/>
      <c r="M175" s="365"/>
      <c r="N175" s="365"/>
    </row>
    <row r="176" spans="1:14" x14ac:dyDescent="0.25">
      <c r="A176" s="76"/>
      <c r="B176" s="76"/>
      <c r="C176" s="76"/>
      <c r="D176" s="76"/>
      <c r="E176" s="365"/>
      <c r="F176" s="365"/>
      <c r="G176" s="365"/>
      <c r="H176" s="365"/>
      <c r="I176" s="365"/>
      <c r="J176" s="365"/>
      <c r="K176" s="365"/>
      <c r="L176" s="365"/>
      <c r="M176" s="365"/>
      <c r="N176" s="365"/>
    </row>
    <row r="177" spans="1:14" x14ac:dyDescent="0.25">
      <c r="A177" s="76"/>
      <c r="B177" s="76"/>
      <c r="C177" s="76"/>
      <c r="D177" s="76"/>
      <c r="E177" s="365"/>
      <c r="F177" s="365"/>
      <c r="G177" s="365"/>
      <c r="H177" s="365"/>
      <c r="I177" s="365"/>
      <c r="J177" s="365"/>
      <c r="K177" s="365"/>
      <c r="L177" s="365"/>
      <c r="M177" s="365"/>
      <c r="N177" s="365"/>
    </row>
    <row r="178" spans="1:14" x14ac:dyDescent="0.25">
      <c r="A178" s="76"/>
      <c r="B178" s="76"/>
      <c r="C178" s="76"/>
      <c r="D178" s="76"/>
      <c r="E178" s="365"/>
      <c r="F178" s="365"/>
      <c r="G178" s="365"/>
      <c r="H178" s="365"/>
      <c r="I178" s="365"/>
      <c r="J178" s="365"/>
      <c r="K178" s="365"/>
      <c r="L178" s="365"/>
      <c r="M178" s="365"/>
      <c r="N178" s="365"/>
    </row>
    <row r="179" spans="1:14" x14ac:dyDescent="0.25">
      <c r="A179" s="76"/>
      <c r="B179" s="76"/>
      <c r="C179" s="76"/>
      <c r="D179" s="76"/>
      <c r="E179" s="365"/>
      <c r="F179" s="365"/>
      <c r="G179" s="365"/>
      <c r="H179" s="365"/>
      <c r="I179" s="365"/>
      <c r="J179" s="365"/>
      <c r="K179" s="365"/>
      <c r="L179" s="365"/>
      <c r="M179" s="365"/>
      <c r="N179" s="365"/>
    </row>
    <row r="180" spans="1:14" x14ac:dyDescent="0.25">
      <c r="A180" s="76"/>
      <c r="B180" s="76"/>
      <c r="C180" s="76"/>
      <c r="D180" s="76"/>
      <c r="E180" s="365"/>
      <c r="F180" s="365"/>
      <c r="G180" s="365"/>
      <c r="H180" s="365"/>
      <c r="I180" s="365"/>
      <c r="J180" s="365"/>
      <c r="K180" s="365"/>
      <c r="L180" s="365"/>
      <c r="M180" s="365"/>
      <c r="N180" s="365"/>
    </row>
    <row r="181" spans="1:14" x14ac:dyDescent="0.25">
      <c r="A181" s="76"/>
      <c r="B181" s="76"/>
      <c r="C181" s="76"/>
      <c r="D181" s="76"/>
      <c r="E181" s="365"/>
      <c r="F181" s="365"/>
      <c r="G181" s="365"/>
      <c r="H181" s="365"/>
      <c r="I181" s="365"/>
      <c r="J181" s="365"/>
      <c r="K181" s="365"/>
      <c r="L181" s="365"/>
      <c r="M181" s="365"/>
      <c r="N181" s="365"/>
    </row>
    <row r="182" spans="1:14" x14ac:dyDescent="0.25">
      <c r="A182" s="76"/>
      <c r="B182" s="76"/>
      <c r="C182" s="76"/>
      <c r="D182" s="76"/>
      <c r="E182" s="365"/>
      <c r="F182" s="365"/>
      <c r="G182" s="365"/>
      <c r="H182" s="365"/>
      <c r="I182" s="365"/>
      <c r="J182" s="365"/>
      <c r="K182" s="365"/>
      <c r="L182" s="365"/>
      <c r="M182" s="365"/>
      <c r="N182" s="365"/>
    </row>
    <row r="183" spans="1:14" x14ac:dyDescent="0.25">
      <c r="A183" s="76"/>
      <c r="B183" s="76"/>
      <c r="C183" s="76"/>
      <c r="D183" s="76"/>
      <c r="E183" s="365"/>
      <c r="F183" s="365"/>
      <c r="G183" s="365"/>
      <c r="H183" s="365"/>
      <c r="I183" s="365"/>
      <c r="J183" s="365"/>
      <c r="K183" s="365"/>
      <c r="L183" s="365"/>
      <c r="M183" s="365"/>
      <c r="N183" s="365"/>
    </row>
    <row r="184" spans="1:14" x14ac:dyDescent="0.25">
      <c r="A184" s="76"/>
      <c r="B184" s="76"/>
      <c r="C184" s="76"/>
      <c r="D184" s="76"/>
      <c r="E184" s="365"/>
      <c r="F184" s="365"/>
      <c r="G184" s="365"/>
      <c r="H184" s="365"/>
      <c r="I184" s="365"/>
      <c r="J184" s="365"/>
      <c r="K184" s="365"/>
      <c r="L184" s="365"/>
      <c r="M184" s="365"/>
      <c r="N184" s="365"/>
    </row>
    <row r="185" spans="1:14" x14ac:dyDescent="0.25">
      <c r="A185" s="76"/>
      <c r="B185" s="76"/>
      <c r="C185" s="76"/>
      <c r="D185" s="76"/>
      <c r="E185" s="365"/>
      <c r="F185" s="365"/>
      <c r="G185" s="365"/>
      <c r="H185" s="365"/>
      <c r="I185" s="365"/>
      <c r="J185" s="365"/>
      <c r="K185" s="365"/>
      <c r="L185" s="365"/>
      <c r="M185" s="365"/>
      <c r="N185" s="365"/>
    </row>
    <row r="186" spans="1:14" x14ac:dyDescent="0.25">
      <c r="A186" s="76"/>
      <c r="B186" s="76"/>
      <c r="C186" s="76"/>
      <c r="D186" s="76"/>
      <c r="E186" s="365"/>
      <c r="F186" s="365"/>
      <c r="G186" s="365"/>
      <c r="H186" s="365"/>
      <c r="I186" s="365"/>
      <c r="J186" s="365"/>
      <c r="K186" s="365"/>
      <c r="L186" s="365"/>
      <c r="M186" s="365"/>
      <c r="N186" s="365"/>
    </row>
    <row r="187" spans="1:14" x14ac:dyDescent="0.25">
      <c r="A187" s="76"/>
      <c r="B187" s="76"/>
      <c r="C187" s="76"/>
      <c r="D187" s="76"/>
      <c r="E187" s="365"/>
      <c r="F187" s="365"/>
      <c r="G187" s="365"/>
      <c r="H187" s="365"/>
      <c r="I187" s="365"/>
      <c r="J187" s="365"/>
      <c r="K187" s="365"/>
      <c r="L187" s="365"/>
      <c r="M187" s="365"/>
      <c r="N187" s="365"/>
    </row>
    <row r="188" spans="1:14" x14ac:dyDescent="0.25">
      <c r="A188" s="76"/>
      <c r="B188" s="76"/>
      <c r="C188" s="76"/>
      <c r="D188" s="76"/>
      <c r="E188" s="365"/>
      <c r="F188" s="365"/>
      <c r="G188" s="365"/>
      <c r="H188" s="365"/>
      <c r="I188" s="365"/>
      <c r="J188" s="365"/>
      <c r="K188" s="365"/>
      <c r="L188" s="365"/>
      <c r="M188" s="365"/>
      <c r="N188" s="365"/>
    </row>
    <row r="189" spans="1:14" x14ac:dyDescent="0.25">
      <c r="A189" s="76"/>
      <c r="B189" s="76"/>
      <c r="C189" s="76"/>
      <c r="D189" s="76"/>
      <c r="E189" s="365"/>
      <c r="F189" s="365"/>
      <c r="G189" s="365"/>
      <c r="H189" s="365"/>
      <c r="I189" s="365"/>
      <c r="J189" s="365"/>
      <c r="K189" s="365"/>
      <c r="L189" s="365"/>
      <c r="M189" s="365"/>
      <c r="N189" s="365"/>
    </row>
    <row r="190" spans="1:14" x14ac:dyDescent="0.25">
      <c r="A190" s="76"/>
      <c r="B190" s="76"/>
      <c r="C190" s="76"/>
      <c r="D190" s="76"/>
      <c r="E190" s="365"/>
      <c r="F190" s="365"/>
      <c r="G190" s="365"/>
      <c r="H190" s="365"/>
      <c r="I190" s="365"/>
      <c r="J190" s="365"/>
      <c r="K190" s="365"/>
      <c r="L190" s="365"/>
      <c r="M190" s="365"/>
      <c r="N190" s="365"/>
    </row>
    <row r="191" spans="1:14" x14ac:dyDescent="0.25">
      <c r="A191" s="76"/>
      <c r="B191" s="76"/>
      <c r="C191" s="76"/>
      <c r="D191" s="76"/>
      <c r="E191" s="365"/>
      <c r="F191" s="365"/>
      <c r="G191" s="365"/>
      <c r="H191" s="365"/>
      <c r="I191" s="365"/>
      <c r="J191" s="365"/>
      <c r="K191" s="365"/>
      <c r="L191" s="365"/>
      <c r="M191" s="365"/>
      <c r="N191" s="365"/>
    </row>
    <row r="192" spans="1:14" x14ac:dyDescent="0.25">
      <c r="A192" s="76"/>
      <c r="B192" s="76"/>
      <c r="C192" s="76"/>
      <c r="D192" s="76"/>
      <c r="E192" s="365"/>
      <c r="F192" s="365"/>
      <c r="G192" s="365"/>
      <c r="H192" s="365"/>
      <c r="I192" s="365"/>
      <c r="J192" s="365"/>
      <c r="K192" s="365"/>
      <c r="L192" s="365"/>
      <c r="M192" s="365"/>
      <c r="N192" s="365"/>
    </row>
    <row r="193" spans="1:14" x14ac:dyDescent="0.25">
      <c r="A193" s="76"/>
      <c r="B193" s="76"/>
      <c r="C193" s="76"/>
      <c r="D193" s="76"/>
      <c r="E193" s="365"/>
      <c r="F193" s="365"/>
      <c r="G193" s="365"/>
      <c r="H193" s="365"/>
      <c r="I193" s="365"/>
      <c r="J193" s="365"/>
      <c r="K193" s="365"/>
      <c r="L193" s="365"/>
      <c r="M193" s="365"/>
      <c r="N193" s="365"/>
    </row>
    <row r="194" spans="1:14" x14ac:dyDescent="0.25">
      <c r="A194" s="76"/>
      <c r="B194" s="76"/>
      <c r="C194" s="76"/>
      <c r="D194" s="76"/>
      <c r="E194" s="365"/>
      <c r="F194" s="365"/>
      <c r="G194" s="365"/>
      <c r="H194" s="365"/>
      <c r="I194" s="365"/>
      <c r="J194" s="365"/>
      <c r="K194" s="365"/>
      <c r="L194" s="365"/>
      <c r="M194" s="365"/>
      <c r="N194" s="365"/>
    </row>
    <row r="195" spans="1:14" x14ac:dyDescent="0.25">
      <c r="A195" s="76"/>
      <c r="B195" s="76"/>
      <c r="C195" s="76"/>
      <c r="D195" s="76"/>
      <c r="E195" s="365"/>
      <c r="F195" s="365"/>
      <c r="G195" s="365"/>
      <c r="H195" s="365"/>
      <c r="I195" s="365"/>
      <c r="J195" s="365"/>
      <c r="K195" s="365"/>
      <c r="L195" s="365"/>
      <c r="M195" s="365"/>
      <c r="N195" s="365"/>
    </row>
    <row r="196" spans="1:14" x14ac:dyDescent="0.25">
      <c r="A196" s="76"/>
      <c r="B196" s="76"/>
      <c r="C196" s="76"/>
      <c r="D196" s="76"/>
      <c r="E196" s="365"/>
      <c r="F196" s="365"/>
      <c r="G196" s="365"/>
      <c r="H196" s="365"/>
      <c r="I196" s="365"/>
      <c r="J196" s="365"/>
      <c r="K196" s="365"/>
      <c r="L196" s="365"/>
      <c r="M196" s="365"/>
      <c r="N196" s="365"/>
    </row>
    <row r="197" spans="1:14" x14ac:dyDescent="0.25">
      <c r="A197" s="76"/>
      <c r="B197" s="76"/>
      <c r="C197" s="76"/>
      <c r="D197" s="76"/>
      <c r="E197" s="365"/>
      <c r="F197" s="365"/>
      <c r="G197" s="365"/>
      <c r="H197" s="365"/>
      <c r="I197" s="365"/>
      <c r="J197" s="365"/>
      <c r="K197" s="365"/>
      <c r="L197" s="365"/>
      <c r="M197" s="365"/>
      <c r="N197" s="365"/>
    </row>
    <row r="198" spans="1:14" x14ac:dyDescent="0.25">
      <c r="A198" s="76"/>
      <c r="B198" s="76"/>
      <c r="C198" s="76"/>
      <c r="D198" s="76"/>
      <c r="E198" s="365"/>
      <c r="F198" s="365"/>
      <c r="G198" s="365"/>
      <c r="H198" s="365"/>
      <c r="I198" s="365"/>
      <c r="J198" s="365"/>
      <c r="K198" s="365"/>
      <c r="L198" s="365"/>
      <c r="M198" s="365"/>
      <c r="N198" s="365"/>
    </row>
    <row r="199" spans="1:14" x14ac:dyDescent="0.25">
      <c r="A199" s="76"/>
      <c r="B199" s="76"/>
      <c r="C199" s="76"/>
      <c r="D199" s="76"/>
      <c r="E199" s="365"/>
      <c r="F199" s="365"/>
      <c r="G199" s="365"/>
      <c r="H199" s="365"/>
      <c r="I199" s="365"/>
      <c r="J199" s="365"/>
      <c r="K199" s="365"/>
      <c r="L199" s="365"/>
      <c r="M199" s="365"/>
      <c r="N199" s="365"/>
    </row>
    <row r="200" spans="1:14" x14ac:dyDescent="0.25">
      <c r="A200" s="76"/>
      <c r="B200" s="76"/>
      <c r="C200" s="76"/>
      <c r="D200" s="76"/>
      <c r="E200" s="365"/>
      <c r="F200" s="365"/>
      <c r="G200" s="365"/>
      <c r="H200" s="365"/>
      <c r="I200" s="365"/>
      <c r="J200" s="365"/>
      <c r="K200" s="365"/>
      <c r="L200" s="365"/>
      <c r="M200" s="365"/>
      <c r="N200" s="365"/>
    </row>
    <row r="201" spans="1:14" x14ac:dyDescent="0.25">
      <c r="A201" s="76"/>
      <c r="B201" s="76"/>
      <c r="C201" s="76"/>
      <c r="D201" s="76"/>
      <c r="E201" s="365"/>
      <c r="F201" s="365"/>
      <c r="G201" s="365"/>
      <c r="H201" s="365"/>
      <c r="I201" s="365"/>
      <c r="J201" s="365"/>
      <c r="K201" s="365"/>
      <c r="L201" s="365"/>
      <c r="M201" s="365"/>
      <c r="N201" s="365"/>
    </row>
    <row r="202" spans="1:14" x14ac:dyDescent="0.25">
      <c r="A202" s="76"/>
      <c r="B202" s="76"/>
      <c r="C202" s="76"/>
      <c r="D202" s="76"/>
      <c r="E202" s="365"/>
      <c r="F202" s="365"/>
      <c r="G202" s="365"/>
      <c r="H202" s="365"/>
      <c r="I202" s="365"/>
      <c r="J202" s="365"/>
      <c r="K202" s="365"/>
      <c r="L202" s="365"/>
      <c r="M202" s="365"/>
      <c r="N202" s="365"/>
    </row>
    <row r="203" spans="1:14" x14ac:dyDescent="0.25">
      <c r="A203" s="76"/>
      <c r="B203" s="76"/>
      <c r="C203" s="76"/>
      <c r="D203" s="76"/>
      <c r="E203" s="365"/>
      <c r="F203" s="365"/>
      <c r="G203" s="365"/>
      <c r="H203" s="365"/>
      <c r="I203" s="365"/>
      <c r="J203" s="365"/>
      <c r="K203" s="365"/>
      <c r="L203" s="365"/>
      <c r="M203" s="365"/>
      <c r="N203" s="365"/>
    </row>
    <row r="204" spans="1:14" x14ac:dyDescent="0.25">
      <c r="A204" s="76"/>
      <c r="B204" s="76"/>
      <c r="C204" s="76"/>
      <c r="D204" s="76"/>
      <c r="E204" s="365"/>
      <c r="F204" s="365"/>
      <c r="G204" s="365"/>
      <c r="H204" s="365"/>
      <c r="I204" s="365"/>
      <c r="J204" s="365"/>
      <c r="K204" s="365"/>
      <c r="L204" s="365"/>
      <c r="M204" s="365"/>
      <c r="N204" s="365"/>
    </row>
    <row r="205" spans="1:14" x14ac:dyDescent="0.25">
      <c r="A205" s="76"/>
      <c r="B205" s="76"/>
      <c r="C205" s="76"/>
      <c r="D205" s="76"/>
      <c r="E205" s="365"/>
      <c r="F205" s="365"/>
      <c r="G205" s="365"/>
      <c r="H205" s="365"/>
      <c r="I205" s="365"/>
      <c r="J205" s="365"/>
      <c r="K205" s="365"/>
      <c r="L205" s="365"/>
      <c r="M205" s="365"/>
      <c r="N205" s="365"/>
    </row>
    <row r="206" spans="1:14" x14ac:dyDescent="0.25">
      <c r="A206" s="76"/>
      <c r="B206" s="76"/>
      <c r="C206" s="76"/>
      <c r="D206" s="76"/>
      <c r="E206" s="365"/>
      <c r="F206" s="365"/>
      <c r="G206" s="365"/>
      <c r="H206" s="365"/>
      <c r="I206" s="365"/>
      <c r="J206" s="365"/>
      <c r="K206" s="365"/>
      <c r="L206" s="365"/>
      <c r="M206" s="365"/>
      <c r="N206" s="365"/>
    </row>
    <row r="207" spans="1:14" x14ac:dyDescent="0.25">
      <c r="A207" s="76"/>
      <c r="B207" s="76"/>
      <c r="C207" s="76"/>
      <c r="D207" s="76"/>
      <c r="E207" s="365"/>
      <c r="F207" s="365"/>
      <c r="G207" s="365"/>
      <c r="H207" s="365"/>
      <c r="I207" s="365"/>
      <c r="J207" s="365"/>
      <c r="K207" s="365"/>
      <c r="L207" s="365"/>
      <c r="M207" s="365"/>
      <c r="N207" s="365"/>
    </row>
    <row r="208" spans="1:14" x14ac:dyDescent="0.25">
      <c r="A208" s="76"/>
      <c r="B208" s="76"/>
      <c r="C208" s="76"/>
      <c r="D208" s="76"/>
      <c r="E208" s="365"/>
      <c r="F208" s="365"/>
      <c r="G208" s="365"/>
      <c r="H208" s="365"/>
      <c r="I208" s="365"/>
      <c r="J208" s="365"/>
      <c r="K208" s="365"/>
      <c r="L208" s="365"/>
      <c r="M208" s="365"/>
      <c r="N208" s="365"/>
    </row>
    <row r="209" spans="1:14" x14ac:dyDescent="0.25">
      <c r="A209" s="76"/>
      <c r="B209" s="76"/>
      <c r="C209" s="76"/>
      <c r="D209" s="76"/>
      <c r="E209" s="365"/>
      <c r="F209" s="365"/>
      <c r="G209" s="365"/>
      <c r="H209" s="365"/>
      <c r="I209" s="365"/>
      <c r="J209" s="365"/>
      <c r="K209" s="365"/>
      <c r="L209" s="365"/>
      <c r="M209" s="365"/>
      <c r="N209" s="365"/>
    </row>
    <row r="210" spans="1:14" x14ac:dyDescent="0.25">
      <c r="A210" s="76"/>
      <c r="B210" s="76"/>
      <c r="C210" s="76"/>
      <c r="D210" s="76"/>
      <c r="E210" s="365"/>
      <c r="F210" s="365"/>
      <c r="G210" s="365"/>
      <c r="H210" s="365"/>
      <c r="I210" s="365"/>
      <c r="J210" s="365"/>
      <c r="K210" s="365"/>
      <c r="L210" s="365"/>
      <c r="M210" s="365"/>
      <c r="N210" s="365"/>
    </row>
    <row r="211" spans="1:14" x14ac:dyDescent="0.25">
      <c r="A211" s="76"/>
      <c r="B211" s="76"/>
      <c r="C211" s="76"/>
      <c r="D211" s="76"/>
      <c r="E211" s="365"/>
      <c r="F211" s="365"/>
      <c r="G211" s="365"/>
      <c r="H211" s="365"/>
      <c r="I211" s="365"/>
      <c r="J211" s="365"/>
      <c r="K211" s="365"/>
      <c r="L211" s="365"/>
      <c r="M211" s="365"/>
      <c r="N211" s="365"/>
    </row>
    <row r="212" spans="1:14" x14ac:dyDescent="0.25">
      <c r="A212" s="76"/>
      <c r="B212" s="76"/>
      <c r="C212" s="76"/>
      <c r="D212" s="76"/>
      <c r="E212" s="365"/>
      <c r="F212" s="365"/>
      <c r="G212" s="365"/>
      <c r="H212" s="365"/>
      <c r="I212" s="365"/>
      <c r="J212" s="365"/>
      <c r="K212" s="365"/>
      <c r="L212" s="365"/>
      <c r="M212" s="365"/>
      <c r="N212" s="365"/>
    </row>
    <row r="213" spans="1:14" x14ac:dyDescent="0.25">
      <c r="A213" s="76"/>
      <c r="B213" s="76"/>
      <c r="C213" s="76"/>
      <c r="D213" s="76"/>
      <c r="E213" s="365"/>
      <c r="F213" s="365"/>
      <c r="G213" s="365"/>
      <c r="H213" s="365"/>
      <c r="I213" s="365"/>
      <c r="J213" s="365"/>
      <c r="K213" s="365"/>
      <c r="L213" s="365"/>
      <c r="M213" s="365"/>
      <c r="N213" s="365"/>
    </row>
    <row r="214" spans="1:14" x14ac:dyDescent="0.25">
      <c r="A214" s="76"/>
      <c r="B214" s="76"/>
      <c r="C214" s="76"/>
      <c r="D214" s="76"/>
      <c r="E214" s="365"/>
      <c r="F214" s="365"/>
      <c r="G214" s="365"/>
      <c r="H214" s="365"/>
      <c r="I214" s="365"/>
      <c r="J214" s="365"/>
      <c r="K214" s="365"/>
      <c r="L214" s="365"/>
      <c r="M214" s="365"/>
      <c r="N214" s="365"/>
    </row>
    <row r="215" spans="1:14" x14ac:dyDescent="0.25">
      <c r="A215" s="76"/>
      <c r="B215" s="76"/>
      <c r="C215" s="76"/>
      <c r="D215" s="76"/>
      <c r="E215" s="365"/>
      <c r="F215" s="365"/>
      <c r="G215" s="365"/>
      <c r="H215" s="365"/>
      <c r="I215" s="365"/>
      <c r="J215" s="365"/>
      <c r="K215" s="365"/>
      <c r="L215" s="365"/>
      <c r="M215" s="365"/>
      <c r="N215" s="365"/>
    </row>
    <row r="216" spans="1:14" x14ac:dyDescent="0.25">
      <c r="A216" s="76"/>
      <c r="B216" s="76"/>
      <c r="C216" s="76"/>
      <c r="D216" s="76"/>
      <c r="E216" s="365"/>
      <c r="F216" s="365"/>
      <c r="G216" s="365"/>
      <c r="H216" s="365"/>
      <c r="I216" s="365"/>
      <c r="J216" s="365"/>
      <c r="K216" s="365"/>
      <c r="L216" s="365"/>
      <c r="M216" s="365"/>
      <c r="N216" s="365"/>
    </row>
    <row r="217" spans="1:14" x14ac:dyDescent="0.25">
      <c r="A217" s="76"/>
      <c r="B217" s="76"/>
      <c r="C217" s="76"/>
      <c r="D217" s="76"/>
      <c r="E217" s="365"/>
      <c r="F217" s="365"/>
      <c r="G217" s="365"/>
      <c r="H217" s="365"/>
      <c r="I217" s="365"/>
      <c r="J217" s="365"/>
      <c r="K217" s="365"/>
      <c r="L217" s="365"/>
      <c r="M217" s="365"/>
      <c r="N217" s="365"/>
    </row>
    <row r="218" spans="1:14" x14ac:dyDescent="0.25">
      <c r="A218" s="76"/>
      <c r="B218" s="76"/>
      <c r="C218" s="76"/>
      <c r="D218" s="76"/>
      <c r="E218" s="365"/>
      <c r="F218" s="365"/>
      <c r="G218" s="365"/>
      <c r="H218" s="365"/>
      <c r="I218" s="365"/>
      <c r="J218" s="365"/>
      <c r="K218" s="365"/>
      <c r="L218" s="365"/>
      <c r="M218" s="365"/>
      <c r="N218" s="365"/>
    </row>
    <row r="219" spans="1:14" x14ac:dyDescent="0.25">
      <c r="A219" s="76"/>
      <c r="B219" s="76"/>
      <c r="C219" s="76"/>
      <c r="D219" s="76"/>
      <c r="E219" s="365"/>
      <c r="F219" s="365"/>
      <c r="G219" s="365"/>
      <c r="H219" s="365"/>
      <c r="I219" s="365"/>
      <c r="J219" s="365"/>
      <c r="K219" s="365"/>
      <c r="L219" s="365"/>
      <c r="M219" s="365"/>
      <c r="N219" s="365"/>
    </row>
    <row r="220" spans="1:14" x14ac:dyDescent="0.25">
      <c r="A220" s="76"/>
      <c r="B220" s="76"/>
      <c r="C220" s="76"/>
      <c r="D220" s="76"/>
      <c r="E220" s="365"/>
      <c r="F220" s="365"/>
      <c r="G220" s="365"/>
      <c r="H220" s="365"/>
      <c r="I220" s="365"/>
      <c r="J220" s="365"/>
      <c r="K220" s="365"/>
      <c r="L220" s="365"/>
      <c r="M220" s="365"/>
      <c r="N220" s="365"/>
    </row>
    <row r="221" spans="1:14" x14ac:dyDescent="0.25">
      <c r="A221" s="76"/>
      <c r="B221" s="76"/>
      <c r="C221" s="76"/>
      <c r="D221" s="76"/>
      <c r="E221" s="365"/>
      <c r="F221" s="365"/>
      <c r="G221" s="365"/>
      <c r="H221" s="365"/>
      <c r="I221" s="365"/>
      <c r="J221" s="365"/>
      <c r="K221" s="365"/>
      <c r="L221" s="365"/>
      <c r="M221" s="365"/>
      <c r="N221" s="365"/>
    </row>
    <row r="222" spans="1:14" x14ac:dyDescent="0.25">
      <c r="A222" s="76"/>
      <c r="B222" s="76"/>
      <c r="C222" s="76"/>
      <c r="D222" s="76"/>
      <c r="E222" s="365"/>
      <c r="F222" s="365"/>
      <c r="G222" s="365"/>
      <c r="H222" s="365"/>
      <c r="I222" s="365"/>
      <c r="J222" s="365"/>
      <c r="K222" s="365"/>
      <c r="L222" s="365"/>
      <c r="M222" s="365"/>
      <c r="N222" s="365"/>
    </row>
    <row r="223" spans="1:14" x14ac:dyDescent="0.25">
      <c r="A223" s="76"/>
      <c r="B223" s="76"/>
      <c r="C223" s="76"/>
      <c r="D223" s="76"/>
      <c r="E223" s="365"/>
      <c r="F223" s="365"/>
      <c r="G223" s="365"/>
      <c r="H223" s="365"/>
      <c r="I223" s="365"/>
      <c r="J223" s="365"/>
      <c r="K223" s="365"/>
      <c r="L223" s="365"/>
      <c r="M223" s="365"/>
      <c r="N223" s="365"/>
    </row>
    <row r="224" spans="1:14" x14ac:dyDescent="0.25">
      <c r="A224" s="76"/>
      <c r="B224" s="76"/>
      <c r="C224" s="76"/>
      <c r="D224" s="76"/>
      <c r="E224" s="365"/>
      <c r="F224" s="365"/>
      <c r="G224" s="365"/>
      <c r="H224" s="365"/>
      <c r="I224" s="365"/>
      <c r="J224" s="365"/>
      <c r="K224" s="365"/>
      <c r="L224" s="365"/>
      <c r="M224" s="365"/>
      <c r="N224" s="365"/>
    </row>
    <row r="225" spans="1:14" x14ac:dyDescent="0.25">
      <c r="A225" s="76"/>
      <c r="B225" s="76"/>
      <c r="C225" s="76"/>
      <c r="D225" s="76"/>
      <c r="E225" s="365"/>
      <c r="F225" s="365"/>
      <c r="G225" s="365"/>
      <c r="H225" s="365"/>
      <c r="I225" s="365"/>
      <c r="J225" s="365"/>
      <c r="K225" s="365"/>
      <c r="L225" s="365"/>
      <c r="M225" s="365"/>
      <c r="N225" s="365"/>
    </row>
    <row r="226" spans="1:14" x14ac:dyDescent="0.25">
      <c r="A226" s="76"/>
      <c r="B226" s="76"/>
      <c r="C226" s="76"/>
      <c r="D226" s="76"/>
      <c r="E226" s="365"/>
      <c r="F226" s="365"/>
      <c r="G226" s="365"/>
      <c r="H226" s="365"/>
      <c r="I226" s="365"/>
      <c r="J226" s="365"/>
      <c r="K226" s="365"/>
      <c r="L226" s="365"/>
      <c r="M226" s="365"/>
      <c r="N226" s="365"/>
    </row>
    <row r="227" spans="1:14" x14ac:dyDescent="0.25">
      <c r="A227" s="76"/>
      <c r="B227" s="76"/>
      <c r="C227" s="76"/>
      <c r="D227" s="76"/>
      <c r="E227" s="365"/>
      <c r="F227" s="365"/>
      <c r="G227" s="365"/>
      <c r="H227" s="365"/>
      <c r="I227" s="365"/>
      <c r="J227" s="365"/>
      <c r="K227" s="365"/>
      <c r="L227" s="365"/>
      <c r="M227" s="365"/>
      <c r="N227" s="365"/>
    </row>
    <row r="228" spans="1:14" x14ac:dyDescent="0.25">
      <c r="A228" s="76"/>
      <c r="B228" s="76"/>
      <c r="C228" s="76"/>
      <c r="D228" s="76"/>
      <c r="E228" s="365"/>
      <c r="F228" s="365"/>
      <c r="G228" s="365"/>
      <c r="H228" s="365"/>
      <c r="I228" s="365"/>
      <c r="J228" s="365"/>
      <c r="K228" s="365"/>
      <c r="L228" s="365"/>
      <c r="M228" s="365"/>
      <c r="N228" s="365"/>
    </row>
    <row r="229" spans="1:14" x14ac:dyDescent="0.25">
      <c r="A229" s="76"/>
      <c r="B229" s="76"/>
      <c r="C229" s="76"/>
      <c r="D229" s="76"/>
      <c r="E229" s="365"/>
      <c r="F229" s="365"/>
      <c r="G229" s="365"/>
      <c r="H229" s="365"/>
      <c r="I229" s="365"/>
      <c r="J229" s="365"/>
      <c r="K229" s="365"/>
      <c r="L229" s="365"/>
      <c r="M229" s="365"/>
      <c r="N229" s="365"/>
    </row>
    <row r="230" spans="1:14" x14ac:dyDescent="0.25">
      <c r="A230" s="76"/>
      <c r="B230" s="76"/>
      <c r="C230" s="76"/>
      <c r="D230" s="76"/>
      <c r="E230" s="365"/>
      <c r="F230" s="365"/>
      <c r="G230" s="365"/>
      <c r="H230" s="365"/>
      <c r="I230" s="365"/>
      <c r="J230" s="365"/>
      <c r="K230" s="365"/>
      <c r="L230" s="365"/>
      <c r="M230" s="365"/>
      <c r="N230" s="365"/>
    </row>
    <row r="231" spans="1:14" x14ac:dyDescent="0.25">
      <c r="A231" s="76"/>
      <c r="B231" s="76"/>
      <c r="C231" s="76"/>
      <c r="D231" s="76"/>
      <c r="E231" s="365"/>
      <c r="F231" s="365"/>
      <c r="G231" s="365"/>
      <c r="H231" s="365"/>
      <c r="I231" s="365"/>
      <c r="J231" s="365"/>
      <c r="K231" s="365"/>
      <c r="L231" s="365"/>
      <c r="M231" s="365"/>
      <c r="N231" s="365"/>
    </row>
    <row r="232" spans="1:14" x14ac:dyDescent="0.25">
      <c r="A232" s="76"/>
      <c r="B232" s="76"/>
      <c r="C232" s="76"/>
      <c r="D232" s="76"/>
      <c r="E232" s="365"/>
      <c r="F232" s="365"/>
      <c r="G232" s="365"/>
      <c r="H232" s="365"/>
      <c r="I232" s="365"/>
      <c r="J232" s="365"/>
      <c r="K232" s="365"/>
      <c r="L232" s="365"/>
      <c r="M232" s="365"/>
      <c r="N232" s="365"/>
    </row>
    <row r="233" spans="1:14" x14ac:dyDescent="0.25">
      <c r="A233" s="76"/>
      <c r="B233" s="76"/>
      <c r="C233" s="76"/>
      <c r="D233" s="76"/>
      <c r="E233" s="365"/>
      <c r="F233" s="365"/>
      <c r="G233" s="365"/>
      <c r="H233" s="365"/>
      <c r="I233" s="365"/>
      <c r="J233" s="365"/>
      <c r="K233" s="365"/>
      <c r="L233" s="365"/>
      <c r="M233" s="365"/>
      <c r="N233" s="365"/>
    </row>
    <row r="234" spans="1:14" x14ac:dyDescent="0.25">
      <c r="A234" s="76"/>
      <c r="B234" s="76"/>
      <c r="C234" s="76"/>
      <c r="D234" s="76"/>
      <c r="E234" s="365"/>
      <c r="F234" s="365"/>
      <c r="G234" s="365"/>
      <c r="H234" s="365"/>
      <c r="I234" s="365"/>
      <c r="J234" s="365"/>
      <c r="K234" s="365"/>
      <c r="L234" s="365"/>
      <c r="M234" s="365"/>
      <c r="N234" s="365"/>
    </row>
    <row r="235" spans="1:14" x14ac:dyDescent="0.25">
      <c r="A235" s="76"/>
      <c r="B235" s="76"/>
      <c r="C235" s="76"/>
      <c r="D235" s="76"/>
      <c r="E235" s="365"/>
      <c r="F235" s="365"/>
      <c r="G235" s="365"/>
      <c r="H235" s="365"/>
      <c r="I235" s="365"/>
      <c r="J235" s="365"/>
      <c r="K235" s="365"/>
      <c r="L235" s="365"/>
      <c r="M235" s="365"/>
      <c r="N235" s="365"/>
    </row>
    <row r="236" spans="1:14" x14ac:dyDescent="0.25">
      <c r="A236" s="76"/>
      <c r="B236" s="76"/>
      <c r="C236" s="76"/>
      <c r="D236" s="76"/>
      <c r="E236" s="365"/>
      <c r="F236" s="365"/>
      <c r="G236" s="365"/>
      <c r="H236" s="365"/>
      <c r="I236" s="365"/>
      <c r="J236" s="365"/>
      <c r="K236" s="365"/>
      <c r="L236" s="365"/>
      <c r="M236" s="365"/>
      <c r="N236" s="365"/>
    </row>
    <row r="237" spans="1:14" x14ac:dyDescent="0.25">
      <c r="A237" s="76"/>
      <c r="B237" s="76"/>
      <c r="C237" s="76"/>
      <c r="D237" s="76"/>
      <c r="E237" s="365"/>
      <c r="F237" s="365"/>
      <c r="G237" s="365"/>
      <c r="H237" s="365"/>
      <c r="I237" s="365"/>
      <c r="J237" s="365"/>
      <c r="K237" s="365"/>
      <c r="L237" s="365"/>
      <c r="M237" s="365"/>
      <c r="N237" s="365"/>
    </row>
    <row r="238" spans="1:14" x14ac:dyDescent="0.25">
      <c r="A238" s="76"/>
      <c r="B238" s="76"/>
      <c r="C238" s="76"/>
      <c r="D238" s="76"/>
      <c r="E238" s="365"/>
      <c r="F238" s="365"/>
      <c r="G238" s="365"/>
      <c r="H238" s="365"/>
      <c r="I238" s="365"/>
      <c r="J238" s="365"/>
      <c r="K238" s="365"/>
      <c r="L238" s="365"/>
      <c r="M238" s="365"/>
      <c r="N238" s="365"/>
    </row>
    <row r="239" spans="1:14" x14ac:dyDescent="0.25">
      <c r="A239" s="76"/>
      <c r="B239" s="76"/>
      <c r="C239" s="76"/>
      <c r="D239" s="76"/>
      <c r="E239" s="365"/>
      <c r="F239" s="365"/>
      <c r="G239" s="365"/>
      <c r="H239" s="365"/>
      <c r="I239" s="365"/>
      <c r="J239" s="365"/>
      <c r="K239" s="365"/>
      <c r="L239" s="365"/>
      <c r="M239" s="365"/>
      <c r="N239" s="365"/>
    </row>
    <row r="240" spans="1:14" x14ac:dyDescent="0.25">
      <c r="A240" s="76"/>
      <c r="B240" s="76"/>
      <c r="C240" s="76"/>
      <c r="D240" s="76"/>
      <c r="E240" s="365"/>
      <c r="F240" s="365"/>
      <c r="G240" s="365"/>
      <c r="H240" s="365"/>
      <c r="I240" s="365"/>
      <c r="J240" s="365"/>
      <c r="K240" s="365"/>
      <c r="L240" s="365"/>
      <c r="M240" s="365"/>
      <c r="N240" s="365"/>
    </row>
    <row r="241" spans="1:14" x14ac:dyDescent="0.25">
      <c r="A241" s="76"/>
      <c r="B241" s="76"/>
      <c r="C241" s="76"/>
      <c r="D241" s="76"/>
      <c r="E241" s="365"/>
      <c r="F241" s="365"/>
      <c r="G241" s="365"/>
      <c r="H241" s="365"/>
      <c r="I241" s="365"/>
      <c r="J241" s="365"/>
      <c r="K241" s="365"/>
      <c r="L241" s="365"/>
      <c r="M241" s="365"/>
      <c r="N241" s="365"/>
    </row>
    <row r="242" spans="1:14" x14ac:dyDescent="0.25">
      <c r="A242" s="76"/>
      <c r="B242" s="76"/>
      <c r="C242" s="76"/>
      <c r="D242" s="76"/>
      <c r="E242" s="365"/>
      <c r="F242" s="365"/>
      <c r="G242" s="365"/>
      <c r="H242" s="365"/>
      <c r="I242" s="365"/>
      <c r="J242" s="365"/>
      <c r="K242" s="365"/>
      <c r="L242" s="365"/>
      <c r="M242" s="365"/>
      <c r="N242" s="365"/>
    </row>
    <row r="243" spans="1:14" x14ac:dyDescent="0.25">
      <c r="A243" s="76"/>
      <c r="B243" s="76"/>
      <c r="C243" s="76"/>
      <c r="D243" s="76"/>
      <c r="E243" s="365"/>
      <c r="F243" s="365"/>
      <c r="G243" s="365"/>
      <c r="H243" s="365"/>
      <c r="I243" s="365"/>
      <c r="J243" s="365"/>
      <c r="K243" s="365"/>
      <c r="L243" s="365"/>
      <c r="M243" s="365"/>
      <c r="N243" s="365"/>
    </row>
    <row r="244" spans="1:14" x14ac:dyDescent="0.25">
      <c r="A244" s="76"/>
      <c r="B244" s="76"/>
      <c r="C244" s="76"/>
      <c r="D244" s="76"/>
      <c r="E244" s="365"/>
      <c r="F244" s="365"/>
      <c r="G244" s="365"/>
      <c r="H244" s="365"/>
      <c r="I244" s="365"/>
      <c r="J244" s="365"/>
      <c r="K244" s="365"/>
      <c r="L244" s="365"/>
      <c r="M244" s="365"/>
      <c r="N244" s="365"/>
    </row>
    <row r="245" spans="1:14" x14ac:dyDescent="0.25">
      <c r="A245" s="76"/>
      <c r="B245" s="76"/>
      <c r="C245" s="76"/>
      <c r="D245" s="76"/>
      <c r="E245" s="365"/>
      <c r="F245" s="365"/>
      <c r="G245" s="365"/>
      <c r="H245" s="365"/>
      <c r="I245" s="365"/>
      <c r="J245" s="365"/>
      <c r="K245" s="365"/>
      <c r="L245" s="365"/>
      <c r="M245" s="365"/>
      <c r="N245" s="365"/>
    </row>
    <row r="246" spans="1:14" x14ac:dyDescent="0.25">
      <c r="A246" s="76"/>
      <c r="B246" s="76"/>
      <c r="C246" s="76"/>
      <c r="D246" s="76"/>
      <c r="E246" s="365"/>
      <c r="F246" s="365"/>
      <c r="G246" s="365"/>
      <c r="H246" s="365"/>
      <c r="I246" s="365"/>
      <c r="J246" s="365"/>
      <c r="K246" s="365"/>
      <c r="L246" s="365"/>
      <c r="M246" s="365"/>
      <c r="N246" s="365"/>
    </row>
    <row r="247" spans="1:14" x14ac:dyDescent="0.25">
      <c r="A247" s="76"/>
      <c r="B247" s="76"/>
      <c r="C247" s="76"/>
      <c r="D247" s="76"/>
      <c r="E247" s="365"/>
      <c r="F247" s="365"/>
      <c r="G247" s="365"/>
      <c r="H247" s="365"/>
      <c r="I247" s="365"/>
      <c r="J247" s="365"/>
      <c r="K247" s="365"/>
      <c r="L247" s="365"/>
      <c r="M247" s="365"/>
      <c r="N247" s="365"/>
    </row>
    <row r="248" spans="1:14" x14ac:dyDescent="0.25">
      <c r="A248" s="76"/>
      <c r="B248" s="76"/>
      <c r="C248" s="76"/>
      <c r="D248" s="76"/>
      <c r="E248" s="365"/>
      <c r="F248" s="365"/>
      <c r="G248" s="365"/>
      <c r="H248" s="365"/>
      <c r="I248" s="365"/>
      <c r="J248" s="365"/>
      <c r="K248" s="365"/>
      <c r="L248" s="365"/>
      <c r="M248" s="365"/>
      <c r="N248" s="365"/>
    </row>
    <row r="249" spans="1:14" x14ac:dyDescent="0.25">
      <c r="A249" s="76"/>
      <c r="B249" s="76"/>
      <c r="C249" s="76"/>
      <c r="D249" s="76"/>
      <c r="E249" s="365"/>
      <c r="F249" s="365"/>
      <c r="G249" s="365"/>
      <c r="H249" s="365"/>
      <c r="I249" s="365"/>
      <c r="J249" s="365"/>
      <c r="K249" s="365"/>
      <c r="L249" s="365"/>
      <c r="M249" s="365"/>
      <c r="N249" s="365"/>
    </row>
    <row r="250" spans="1:14" x14ac:dyDescent="0.25">
      <c r="A250" s="76"/>
      <c r="B250" s="76"/>
      <c r="C250" s="76"/>
      <c r="D250" s="76"/>
      <c r="E250" s="365"/>
      <c r="F250" s="365"/>
      <c r="G250" s="365"/>
      <c r="H250" s="365"/>
      <c r="I250" s="365"/>
      <c r="J250" s="365"/>
      <c r="K250" s="365"/>
      <c r="L250" s="365"/>
      <c r="M250" s="365"/>
      <c r="N250" s="365"/>
    </row>
    <row r="251" spans="1:14" x14ac:dyDescent="0.25">
      <c r="A251" s="76"/>
      <c r="B251" s="76"/>
      <c r="C251" s="76"/>
      <c r="D251" s="76"/>
      <c r="E251" s="365"/>
      <c r="F251" s="365"/>
      <c r="G251" s="365"/>
      <c r="H251" s="365"/>
      <c r="I251" s="365"/>
      <c r="J251" s="365"/>
      <c r="K251" s="365"/>
      <c r="L251" s="365"/>
      <c r="M251" s="365"/>
      <c r="N251" s="365"/>
    </row>
    <row r="252" spans="1:14" x14ac:dyDescent="0.25">
      <c r="A252" s="76"/>
      <c r="B252" s="76"/>
      <c r="C252" s="76"/>
      <c r="D252" s="76"/>
      <c r="E252" s="365"/>
      <c r="F252" s="365"/>
      <c r="G252" s="365"/>
      <c r="H252" s="365"/>
      <c r="I252" s="365"/>
      <c r="J252" s="365"/>
      <c r="K252" s="365"/>
      <c r="L252" s="365"/>
      <c r="M252" s="365"/>
      <c r="N252" s="365"/>
    </row>
    <row r="253" spans="1:14" x14ac:dyDescent="0.25">
      <c r="A253" s="76"/>
      <c r="B253" s="76"/>
      <c r="C253" s="76"/>
      <c r="D253" s="76"/>
      <c r="E253" s="365"/>
      <c r="F253" s="365"/>
      <c r="G253" s="365"/>
      <c r="H253" s="365"/>
      <c r="I253" s="365"/>
      <c r="J253" s="365"/>
      <c r="K253" s="365"/>
      <c r="L253" s="365"/>
      <c r="M253" s="365"/>
      <c r="N253" s="365"/>
    </row>
    <row r="254" spans="1:14" x14ac:dyDescent="0.25">
      <c r="A254" s="76"/>
      <c r="B254" s="76"/>
      <c r="C254" s="76"/>
      <c r="D254" s="76"/>
      <c r="E254" s="365"/>
      <c r="F254" s="365"/>
      <c r="G254" s="365"/>
      <c r="H254" s="365"/>
      <c r="I254" s="365"/>
      <c r="J254" s="365"/>
      <c r="K254" s="365"/>
      <c r="L254" s="365"/>
      <c r="M254" s="365"/>
      <c r="N254" s="365"/>
    </row>
    <row r="255" spans="1:14" x14ac:dyDescent="0.25">
      <c r="A255" s="76"/>
      <c r="B255" s="76"/>
      <c r="C255" s="76"/>
      <c r="D255" s="76"/>
      <c r="E255" s="365"/>
      <c r="F255" s="365"/>
      <c r="G255" s="365"/>
      <c r="H255" s="365"/>
      <c r="I255" s="365"/>
      <c r="J255" s="365"/>
      <c r="K255" s="365"/>
      <c r="L255" s="365"/>
      <c r="M255" s="365"/>
      <c r="N255" s="365"/>
    </row>
    <row r="256" spans="1:14" x14ac:dyDescent="0.25">
      <c r="A256" s="76"/>
      <c r="B256" s="76"/>
      <c r="C256" s="76"/>
      <c r="D256" s="76"/>
      <c r="E256" s="365"/>
      <c r="F256" s="365"/>
      <c r="G256" s="365"/>
      <c r="H256" s="365"/>
      <c r="I256" s="365"/>
      <c r="J256" s="365"/>
      <c r="K256" s="365"/>
      <c r="L256" s="365"/>
      <c r="M256" s="365"/>
      <c r="N256" s="365"/>
    </row>
    <row r="257" spans="1:14" x14ac:dyDescent="0.25">
      <c r="A257" s="76"/>
      <c r="B257" s="76"/>
      <c r="C257" s="76"/>
      <c r="D257" s="76"/>
      <c r="E257" s="365"/>
      <c r="F257" s="365"/>
      <c r="G257" s="365"/>
      <c r="H257" s="365"/>
      <c r="I257" s="365"/>
      <c r="J257" s="365"/>
      <c r="K257" s="365"/>
      <c r="L257" s="365"/>
      <c r="M257" s="365"/>
      <c r="N257" s="365"/>
    </row>
    <row r="258" spans="1:14" x14ac:dyDescent="0.25">
      <c r="A258" s="76"/>
      <c r="B258" s="76"/>
      <c r="C258" s="76"/>
      <c r="D258" s="76"/>
      <c r="E258" s="365"/>
      <c r="F258" s="365"/>
      <c r="G258" s="365"/>
      <c r="H258" s="365"/>
      <c r="I258" s="365"/>
      <c r="J258" s="365"/>
      <c r="K258" s="365"/>
      <c r="L258" s="365"/>
      <c r="M258" s="365"/>
      <c r="N258" s="365"/>
    </row>
    <row r="259" spans="1:14" x14ac:dyDescent="0.25">
      <c r="A259" s="76"/>
      <c r="B259" s="76"/>
      <c r="C259" s="76"/>
      <c r="D259" s="76"/>
      <c r="E259" s="365"/>
      <c r="F259" s="365"/>
      <c r="G259" s="365"/>
      <c r="H259" s="365"/>
      <c r="I259" s="365"/>
      <c r="J259" s="365"/>
      <c r="K259" s="365"/>
      <c r="L259" s="365"/>
      <c r="M259" s="365"/>
      <c r="N259" s="365"/>
    </row>
    <row r="260" spans="1:14" x14ac:dyDescent="0.25">
      <c r="A260" s="76"/>
      <c r="B260" s="76"/>
      <c r="C260" s="76"/>
      <c r="D260" s="76"/>
      <c r="E260" s="365"/>
      <c r="F260" s="365"/>
      <c r="G260" s="365"/>
      <c r="H260" s="365"/>
      <c r="I260" s="365"/>
      <c r="J260" s="365"/>
      <c r="K260" s="365"/>
      <c r="L260" s="365"/>
      <c r="M260" s="365"/>
      <c r="N260" s="365"/>
    </row>
    <row r="261" spans="1:14" x14ac:dyDescent="0.25">
      <c r="A261" s="76"/>
      <c r="B261" s="76"/>
      <c r="C261" s="76"/>
      <c r="D261" s="76"/>
      <c r="E261" s="365"/>
      <c r="F261" s="365"/>
      <c r="G261" s="365"/>
      <c r="H261" s="365"/>
      <c r="I261" s="365"/>
      <c r="J261" s="365"/>
      <c r="K261" s="365"/>
      <c r="L261" s="365"/>
      <c r="M261" s="365"/>
      <c r="N261" s="365"/>
    </row>
    <row r="262" spans="1:14" x14ac:dyDescent="0.25">
      <c r="A262" s="76"/>
      <c r="B262" s="76"/>
      <c r="C262" s="76"/>
      <c r="D262" s="76"/>
      <c r="E262" s="365"/>
      <c r="F262" s="365"/>
      <c r="G262" s="365"/>
      <c r="H262" s="365"/>
      <c r="I262" s="365"/>
      <c r="J262" s="365"/>
      <c r="K262" s="365"/>
      <c r="L262" s="365"/>
      <c r="M262" s="365"/>
      <c r="N262" s="365"/>
    </row>
    <row r="263" spans="1:14" x14ac:dyDescent="0.25">
      <c r="A263" s="76"/>
      <c r="B263" s="76"/>
      <c r="C263" s="76"/>
      <c r="D263" s="76"/>
      <c r="E263" s="365"/>
      <c r="F263" s="365"/>
      <c r="G263" s="365"/>
      <c r="H263" s="365"/>
      <c r="I263" s="365"/>
      <c r="J263" s="365"/>
      <c r="K263" s="365"/>
      <c r="L263" s="365"/>
      <c r="M263" s="365"/>
      <c r="N263" s="365"/>
    </row>
    <row r="264" spans="1:14" x14ac:dyDescent="0.25">
      <c r="A264" s="76"/>
      <c r="B264" s="76"/>
      <c r="C264" s="76"/>
      <c r="D264" s="76"/>
      <c r="E264" s="365"/>
      <c r="F264" s="365"/>
      <c r="G264" s="365"/>
      <c r="H264" s="365"/>
      <c r="I264" s="365"/>
      <c r="J264" s="365"/>
      <c r="K264" s="365"/>
      <c r="L264" s="365"/>
      <c r="M264" s="365"/>
      <c r="N264" s="365"/>
    </row>
    <row r="265" spans="1:14" x14ac:dyDescent="0.25">
      <c r="A265" s="76"/>
      <c r="B265" s="76"/>
      <c r="C265" s="76"/>
      <c r="D265" s="76"/>
      <c r="E265" s="365"/>
      <c r="F265" s="365"/>
      <c r="G265" s="365"/>
      <c r="H265" s="365"/>
      <c r="I265" s="365"/>
      <c r="J265" s="365"/>
      <c r="K265" s="365"/>
      <c r="L265" s="365"/>
      <c r="M265" s="365"/>
      <c r="N265" s="365"/>
    </row>
    <row r="266" spans="1:14" x14ac:dyDescent="0.25">
      <c r="A266" s="76"/>
      <c r="B266" s="76"/>
      <c r="C266" s="76"/>
      <c r="D266" s="76"/>
      <c r="E266" s="365"/>
      <c r="F266" s="365"/>
      <c r="G266" s="365"/>
      <c r="H266" s="365"/>
      <c r="I266" s="365"/>
      <c r="J266" s="365"/>
      <c r="K266" s="365"/>
      <c r="L266" s="365"/>
      <c r="M266" s="365"/>
      <c r="N266" s="365"/>
    </row>
    <row r="267" spans="1:14" x14ac:dyDescent="0.25">
      <c r="A267" s="76"/>
      <c r="B267" s="76"/>
      <c r="C267" s="76"/>
      <c r="D267" s="76"/>
      <c r="E267" s="365"/>
      <c r="F267" s="365"/>
      <c r="G267" s="365"/>
      <c r="H267" s="365"/>
      <c r="I267" s="365"/>
      <c r="J267" s="365"/>
      <c r="K267" s="365"/>
      <c r="L267" s="365"/>
      <c r="M267" s="365"/>
      <c r="N267" s="365"/>
    </row>
    <row r="268" spans="1:14" x14ac:dyDescent="0.25">
      <c r="A268" s="76"/>
      <c r="B268" s="76"/>
      <c r="C268" s="76"/>
      <c r="D268" s="76"/>
      <c r="E268" s="365"/>
      <c r="F268" s="365"/>
      <c r="G268" s="365"/>
      <c r="H268" s="365"/>
      <c r="I268" s="365"/>
      <c r="J268" s="365"/>
      <c r="K268" s="365"/>
      <c r="L268" s="365"/>
      <c r="M268" s="365"/>
      <c r="N268" s="365"/>
    </row>
    <row r="269" spans="1:14" x14ac:dyDescent="0.25">
      <c r="A269" s="76"/>
      <c r="B269" s="76"/>
      <c r="C269" s="76"/>
      <c r="D269" s="76"/>
      <c r="E269" s="365"/>
      <c r="F269" s="365"/>
      <c r="G269" s="365"/>
      <c r="H269" s="365"/>
      <c r="I269" s="365"/>
      <c r="J269" s="365"/>
      <c r="K269" s="365"/>
      <c r="L269" s="365"/>
      <c r="M269" s="365"/>
      <c r="N269" s="365"/>
    </row>
    <row r="270" spans="1:14" x14ac:dyDescent="0.25">
      <c r="A270" s="76"/>
      <c r="B270" s="76"/>
      <c r="C270" s="76"/>
      <c r="D270" s="76"/>
      <c r="E270" s="365"/>
      <c r="F270" s="365"/>
      <c r="G270" s="365"/>
      <c r="H270" s="365"/>
      <c r="I270" s="365"/>
      <c r="J270" s="365"/>
      <c r="K270" s="365"/>
      <c r="L270" s="365"/>
      <c r="M270" s="365"/>
      <c r="N270" s="365"/>
    </row>
    <row r="271" spans="1:14" x14ac:dyDescent="0.25">
      <c r="A271" s="76"/>
      <c r="B271" s="76"/>
      <c r="C271" s="76"/>
      <c r="D271" s="76"/>
      <c r="E271" s="365"/>
      <c r="F271" s="365"/>
      <c r="G271" s="365"/>
      <c r="H271" s="365"/>
      <c r="I271" s="365"/>
      <c r="J271" s="365"/>
      <c r="K271" s="365"/>
      <c r="L271" s="365"/>
      <c r="M271" s="365"/>
      <c r="N271" s="365"/>
    </row>
    <row r="272" spans="1:14" x14ac:dyDescent="0.25">
      <c r="A272" s="76"/>
      <c r="B272" s="76"/>
      <c r="C272" s="76"/>
      <c r="D272" s="76"/>
      <c r="E272" s="365"/>
      <c r="F272" s="365"/>
      <c r="G272" s="365"/>
      <c r="H272" s="365"/>
      <c r="I272" s="365"/>
      <c r="J272" s="365"/>
      <c r="K272" s="365"/>
      <c r="L272" s="365"/>
      <c r="M272" s="365"/>
      <c r="N272" s="365"/>
    </row>
    <row r="273" spans="1:14" x14ac:dyDescent="0.25">
      <c r="A273" s="76"/>
      <c r="B273" s="76"/>
      <c r="C273" s="76"/>
      <c r="D273" s="76"/>
      <c r="E273" s="365"/>
      <c r="F273" s="365"/>
      <c r="G273" s="365"/>
      <c r="H273" s="365"/>
      <c r="I273" s="365"/>
      <c r="J273" s="365"/>
      <c r="K273" s="365"/>
      <c r="L273" s="365"/>
      <c r="M273" s="365"/>
      <c r="N273" s="365"/>
    </row>
    <row r="274" spans="1:14" x14ac:dyDescent="0.25">
      <c r="A274" s="76"/>
      <c r="B274" s="76"/>
      <c r="C274" s="76"/>
      <c r="D274" s="76"/>
      <c r="E274" s="365"/>
      <c r="F274" s="365"/>
      <c r="G274" s="365"/>
      <c r="H274" s="365"/>
      <c r="I274" s="365"/>
      <c r="J274" s="365"/>
      <c r="K274" s="365"/>
      <c r="L274" s="365"/>
      <c r="M274" s="365"/>
      <c r="N274" s="365"/>
    </row>
    <row r="275" spans="1:14" x14ac:dyDescent="0.25">
      <c r="A275" s="76"/>
      <c r="B275" s="76"/>
      <c r="C275" s="76"/>
      <c r="D275" s="76"/>
      <c r="E275" s="365"/>
      <c r="F275" s="365"/>
      <c r="G275" s="365"/>
      <c r="H275" s="365"/>
      <c r="I275" s="365"/>
      <c r="J275" s="365"/>
      <c r="K275" s="365"/>
      <c r="L275" s="365"/>
      <c r="M275" s="365"/>
      <c r="N275" s="365"/>
    </row>
    <row r="276" spans="1:14" x14ac:dyDescent="0.25">
      <c r="A276" s="76"/>
      <c r="B276" s="76"/>
      <c r="C276" s="76"/>
      <c r="D276" s="76"/>
      <c r="E276" s="365"/>
      <c r="F276" s="365"/>
      <c r="G276" s="365"/>
      <c r="H276" s="365"/>
      <c r="I276" s="365"/>
      <c r="J276" s="365"/>
      <c r="K276" s="365"/>
      <c r="L276" s="365"/>
      <c r="M276" s="365"/>
      <c r="N276" s="365"/>
    </row>
    <row r="277" spans="1:14" x14ac:dyDescent="0.25">
      <c r="A277" s="76"/>
      <c r="B277" s="76"/>
      <c r="C277" s="76"/>
      <c r="D277" s="76"/>
      <c r="E277" s="365"/>
      <c r="F277" s="365"/>
      <c r="G277" s="365"/>
      <c r="H277" s="365"/>
      <c r="I277" s="365"/>
      <c r="J277" s="365"/>
      <c r="K277" s="365"/>
      <c r="L277" s="365"/>
      <c r="M277" s="365"/>
      <c r="N277" s="365"/>
    </row>
    <row r="278" spans="1:14" x14ac:dyDescent="0.25">
      <c r="A278" s="76"/>
      <c r="B278" s="76"/>
      <c r="C278" s="76"/>
      <c r="D278" s="76"/>
      <c r="E278" s="365"/>
      <c r="F278" s="365"/>
      <c r="G278" s="365"/>
      <c r="H278" s="365"/>
      <c r="I278" s="365"/>
      <c r="J278" s="365"/>
      <c r="K278" s="365"/>
      <c r="L278" s="365"/>
      <c r="M278" s="365"/>
      <c r="N278" s="365"/>
    </row>
    <row r="279" spans="1:14" x14ac:dyDescent="0.25">
      <c r="A279" s="76"/>
      <c r="B279" s="76"/>
      <c r="C279" s="76"/>
      <c r="D279" s="76"/>
      <c r="E279" s="365"/>
      <c r="F279" s="365"/>
      <c r="G279" s="365"/>
      <c r="H279" s="365"/>
      <c r="I279" s="365"/>
      <c r="J279" s="365"/>
      <c r="K279" s="365"/>
      <c r="L279" s="365"/>
      <c r="M279" s="365"/>
      <c r="N279" s="365"/>
    </row>
    <row r="280" spans="1:14" x14ac:dyDescent="0.25">
      <c r="A280" s="76"/>
      <c r="B280" s="76"/>
      <c r="C280" s="76"/>
      <c r="D280" s="76"/>
      <c r="E280" s="365"/>
      <c r="F280" s="365"/>
      <c r="G280" s="365"/>
      <c r="H280" s="365"/>
      <c r="I280" s="365"/>
      <c r="J280" s="365"/>
      <c r="K280" s="365"/>
      <c r="L280" s="365"/>
      <c r="M280" s="365"/>
      <c r="N280" s="365"/>
    </row>
    <row r="281" spans="1:14" x14ac:dyDescent="0.25">
      <c r="A281" s="76"/>
      <c r="B281" s="76"/>
      <c r="C281" s="76"/>
      <c r="D281" s="76"/>
      <c r="E281" s="365"/>
      <c r="F281" s="365"/>
      <c r="G281" s="365"/>
      <c r="H281" s="365"/>
      <c r="I281" s="365"/>
      <c r="J281" s="365"/>
      <c r="K281" s="365"/>
      <c r="L281" s="365"/>
      <c r="M281" s="365"/>
      <c r="N281" s="365"/>
    </row>
    <row r="282" spans="1:14" x14ac:dyDescent="0.25">
      <c r="A282" s="76"/>
      <c r="B282" s="76"/>
      <c r="C282" s="76"/>
      <c r="D282" s="76"/>
      <c r="E282" s="365"/>
      <c r="F282" s="365"/>
      <c r="G282" s="365"/>
      <c r="H282" s="365"/>
      <c r="I282" s="365"/>
      <c r="J282" s="365"/>
      <c r="K282" s="365"/>
      <c r="L282" s="365"/>
      <c r="M282" s="365"/>
      <c r="N282" s="365"/>
    </row>
    <row r="283" spans="1:14" x14ac:dyDescent="0.25">
      <c r="A283" s="76"/>
      <c r="B283" s="76"/>
      <c r="C283" s="76"/>
      <c r="D283" s="76"/>
      <c r="E283" s="365"/>
      <c r="F283" s="365"/>
      <c r="G283" s="365"/>
      <c r="H283" s="365"/>
      <c r="I283" s="365"/>
      <c r="J283" s="365"/>
      <c r="K283" s="365"/>
      <c r="L283" s="365"/>
      <c r="M283" s="365"/>
      <c r="N283" s="365"/>
    </row>
    <row r="284" spans="1:14" x14ac:dyDescent="0.25">
      <c r="A284" s="76"/>
      <c r="B284" s="76"/>
      <c r="C284" s="76"/>
      <c r="D284" s="76"/>
      <c r="E284" s="365"/>
      <c r="F284" s="365"/>
      <c r="G284" s="365"/>
      <c r="H284" s="365"/>
      <c r="I284" s="365"/>
      <c r="J284" s="365"/>
      <c r="K284" s="365"/>
      <c r="L284" s="365"/>
      <c r="M284" s="365"/>
      <c r="N284" s="365"/>
    </row>
    <row r="285" spans="1:14" x14ac:dyDescent="0.25">
      <c r="A285" s="76"/>
      <c r="B285" s="76"/>
      <c r="C285" s="76"/>
      <c r="D285" s="76"/>
      <c r="E285" s="365"/>
      <c r="F285" s="365"/>
      <c r="G285" s="365"/>
      <c r="H285" s="365"/>
      <c r="I285" s="365"/>
      <c r="J285" s="365"/>
      <c r="K285" s="365"/>
      <c r="L285" s="365"/>
      <c r="M285" s="365"/>
      <c r="N285" s="365"/>
    </row>
    <row r="286" spans="1:14" x14ac:dyDescent="0.25">
      <c r="A286" s="76"/>
      <c r="B286" s="76"/>
      <c r="C286" s="76"/>
      <c r="D286" s="76"/>
      <c r="E286" s="365"/>
      <c r="F286" s="365"/>
      <c r="G286" s="365"/>
      <c r="H286" s="365"/>
      <c r="I286" s="365"/>
      <c r="J286" s="365"/>
      <c r="K286" s="365"/>
      <c r="L286" s="365"/>
      <c r="M286" s="365"/>
      <c r="N286" s="365"/>
    </row>
    <row r="287" spans="1:14" x14ac:dyDescent="0.25">
      <c r="A287" s="76"/>
      <c r="B287" s="76"/>
      <c r="C287" s="76"/>
      <c r="D287" s="76"/>
      <c r="E287" s="365"/>
      <c r="F287" s="365"/>
      <c r="G287" s="365"/>
      <c r="H287" s="365"/>
      <c r="I287" s="365"/>
      <c r="J287" s="365"/>
      <c r="K287" s="365"/>
      <c r="L287" s="365"/>
      <c r="M287" s="365"/>
      <c r="N287" s="365"/>
    </row>
    <row r="288" spans="1:14" x14ac:dyDescent="0.25">
      <c r="A288" s="76"/>
      <c r="B288" s="76"/>
      <c r="C288" s="76"/>
      <c r="D288" s="76"/>
      <c r="E288" s="365"/>
      <c r="F288" s="365"/>
      <c r="G288" s="365"/>
      <c r="H288" s="365"/>
      <c r="I288" s="365"/>
      <c r="J288" s="365"/>
      <c r="K288" s="365"/>
      <c r="L288" s="365"/>
      <c r="M288" s="365"/>
      <c r="N288" s="365"/>
    </row>
    <row r="289" spans="1:14" x14ac:dyDescent="0.25">
      <c r="A289" s="76"/>
      <c r="B289" s="76"/>
      <c r="C289" s="76"/>
      <c r="D289" s="76"/>
      <c r="E289" s="365"/>
      <c r="F289" s="365"/>
      <c r="G289" s="365"/>
      <c r="H289" s="365"/>
      <c r="I289" s="365"/>
      <c r="J289" s="365"/>
      <c r="K289" s="365"/>
      <c r="L289" s="365"/>
      <c r="M289" s="365"/>
      <c r="N289" s="365"/>
    </row>
    <row r="290" spans="1:14" x14ac:dyDescent="0.25">
      <c r="A290" s="76"/>
      <c r="B290" s="76"/>
      <c r="C290" s="76"/>
      <c r="D290" s="76"/>
      <c r="E290" s="365"/>
      <c r="F290" s="365"/>
      <c r="G290" s="365"/>
      <c r="H290" s="365"/>
      <c r="I290" s="365"/>
      <c r="J290" s="365"/>
      <c r="K290" s="365"/>
      <c r="L290" s="365"/>
      <c r="M290" s="365"/>
      <c r="N290" s="365"/>
    </row>
    <row r="291" spans="1:14" x14ac:dyDescent="0.25">
      <c r="A291" s="76"/>
      <c r="B291" s="76"/>
      <c r="C291" s="76"/>
      <c r="D291" s="76"/>
      <c r="E291" s="365"/>
      <c r="F291" s="365"/>
      <c r="G291" s="365"/>
      <c r="H291" s="365"/>
      <c r="I291" s="365"/>
      <c r="J291" s="365"/>
      <c r="K291" s="365"/>
      <c r="L291" s="365"/>
      <c r="M291" s="365"/>
      <c r="N291" s="365"/>
    </row>
    <row r="292" spans="1:14" x14ac:dyDescent="0.25">
      <c r="A292" s="76"/>
      <c r="B292" s="76"/>
      <c r="C292" s="76"/>
      <c r="D292" s="76"/>
      <c r="E292" s="365"/>
      <c r="F292" s="365"/>
      <c r="G292" s="365"/>
      <c r="H292" s="365"/>
      <c r="I292" s="365"/>
      <c r="J292" s="365"/>
      <c r="K292" s="365"/>
      <c r="L292" s="365"/>
      <c r="M292" s="365"/>
      <c r="N292" s="365"/>
    </row>
    <row r="293" spans="1:14" x14ac:dyDescent="0.25">
      <c r="A293" s="76"/>
      <c r="B293" s="76"/>
      <c r="C293" s="76"/>
      <c r="D293" s="76"/>
      <c r="E293" s="365"/>
      <c r="F293" s="365"/>
      <c r="G293" s="365"/>
      <c r="H293" s="365"/>
      <c r="I293" s="365"/>
      <c r="J293" s="365"/>
      <c r="K293" s="365"/>
      <c r="L293" s="365"/>
      <c r="M293" s="365"/>
      <c r="N293" s="365"/>
    </row>
    <row r="294" spans="1:14" x14ac:dyDescent="0.25">
      <c r="A294" s="76"/>
      <c r="B294" s="76"/>
      <c r="C294" s="76"/>
      <c r="D294" s="76"/>
      <c r="E294" s="365"/>
      <c r="F294" s="365"/>
      <c r="G294" s="365"/>
      <c r="H294" s="365"/>
      <c r="I294" s="365"/>
      <c r="J294" s="365"/>
      <c r="K294" s="365"/>
      <c r="L294" s="365"/>
      <c r="M294" s="365"/>
      <c r="N294" s="365"/>
    </row>
    <row r="295" spans="1:14" x14ac:dyDescent="0.25">
      <c r="A295" s="76"/>
      <c r="B295" s="76"/>
      <c r="C295" s="76"/>
      <c r="D295" s="76"/>
      <c r="E295" s="365"/>
      <c r="F295" s="365"/>
      <c r="G295" s="365"/>
      <c r="H295" s="365"/>
      <c r="I295" s="365"/>
      <c r="J295" s="365"/>
      <c r="K295" s="365"/>
      <c r="L295" s="365"/>
      <c r="M295" s="365"/>
      <c r="N295" s="365"/>
    </row>
    <row r="296" spans="1:14" x14ac:dyDescent="0.25">
      <c r="A296" s="76"/>
      <c r="B296" s="76"/>
      <c r="C296" s="76"/>
      <c r="D296" s="76"/>
      <c r="E296" s="365"/>
      <c r="F296" s="365"/>
      <c r="G296" s="365"/>
      <c r="H296" s="365"/>
      <c r="I296" s="365"/>
      <c r="J296" s="365"/>
      <c r="K296" s="365"/>
      <c r="L296" s="365"/>
      <c r="M296" s="365"/>
      <c r="N296" s="365"/>
    </row>
    <row r="297" spans="1:14" x14ac:dyDescent="0.25">
      <c r="A297" s="76"/>
      <c r="B297" s="76"/>
      <c r="C297" s="76"/>
      <c r="D297" s="76"/>
      <c r="E297" s="365"/>
      <c r="F297" s="365"/>
      <c r="G297" s="365"/>
      <c r="H297" s="365"/>
      <c r="I297" s="365"/>
      <c r="J297" s="365"/>
      <c r="K297" s="365"/>
      <c r="L297" s="365"/>
      <c r="M297" s="365"/>
      <c r="N297" s="365"/>
    </row>
    <row r="298" spans="1:14" x14ac:dyDescent="0.25">
      <c r="A298" s="76"/>
      <c r="B298" s="76"/>
      <c r="C298" s="76"/>
      <c r="D298" s="76"/>
      <c r="E298" s="365"/>
      <c r="F298" s="365"/>
      <c r="G298" s="365"/>
      <c r="H298" s="365"/>
      <c r="I298" s="365"/>
      <c r="J298" s="365"/>
      <c r="K298" s="365"/>
      <c r="L298" s="365"/>
      <c r="M298" s="365"/>
      <c r="N298" s="365"/>
    </row>
    <row r="299" spans="1:14" x14ac:dyDescent="0.25">
      <c r="A299" s="76"/>
      <c r="B299" s="76"/>
      <c r="C299" s="76"/>
      <c r="D299" s="76"/>
      <c r="E299" s="365"/>
      <c r="F299" s="365"/>
      <c r="G299" s="365"/>
      <c r="H299" s="365"/>
      <c r="I299" s="365"/>
      <c r="J299" s="365"/>
      <c r="K299" s="365"/>
      <c r="L299" s="365"/>
      <c r="M299" s="365"/>
      <c r="N299" s="365"/>
    </row>
    <row r="300" spans="1:14" x14ac:dyDescent="0.25">
      <c r="A300" s="76"/>
      <c r="B300" s="76"/>
      <c r="C300" s="76"/>
      <c r="D300" s="76"/>
      <c r="E300" s="365"/>
      <c r="F300" s="365"/>
      <c r="G300" s="365"/>
      <c r="H300" s="365"/>
      <c r="I300" s="365"/>
      <c r="J300" s="365"/>
      <c r="K300" s="365"/>
      <c r="L300" s="365"/>
      <c r="M300" s="365"/>
      <c r="N300" s="365"/>
    </row>
    <row r="301" spans="1:14" x14ac:dyDescent="0.25">
      <c r="A301" s="76"/>
      <c r="B301" s="76"/>
      <c r="C301" s="76"/>
      <c r="D301" s="76"/>
      <c r="E301" s="365"/>
      <c r="F301" s="365"/>
      <c r="G301" s="365"/>
      <c r="H301" s="365"/>
      <c r="I301" s="365"/>
      <c r="J301" s="365"/>
      <c r="K301" s="365"/>
      <c r="L301" s="365"/>
      <c r="M301" s="365"/>
      <c r="N301" s="365"/>
    </row>
    <row r="302" spans="1:14" x14ac:dyDescent="0.25">
      <c r="A302" s="76"/>
      <c r="B302" s="76"/>
      <c r="C302" s="76"/>
      <c r="D302" s="76"/>
      <c r="E302" s="365"/>
      <c r="F302" s="365"/>
      <c r="G302" s="365"/>
      <c r="H302" s="365"/>
      <c r="I302" s="365"/>
      <c r="J302" s="365"/>
      <c r="K302" s="365"/>
      <c r="L302" s="365"/>
      <c r="M302" s="365"/>
      <c r="N302" s="365"/>
    </row>
    <row r="303" spans="1:14" x14ac:dyDescent="0.25">
      <c r="A303" s="76"/>
      <c r="B303" s="76"/>
      <c r="C303" s="76"/>
      <c r="D303" s="76"/>
      <c r="E303" s="365"/>
      <c r="F303" s="365"/>
      <c r="G303" s="365"/>
      <c r="H303" s="365"/>
      <c r="I303" s="365"/>
      <c r="J303" s="365"/>
      <c r="K303" s="365"/>
      <c r="L303" s="365"/>
      <c r="M303" s="365"/>
      <c r="N303" s="365"/>
    </row>
    <row r="304" spans="1:14" x14ac:dyDescent="0.25">
      <c r="A304" s="76"/>
      <c r="B304" s="76"/>
      <c r="C304" s="76"/>
      <c r="D304" s="76"/>
      <c r="E304" s="365"/>
      <c r="F304" s="365"/>
      <c r="G304" s="365"/>
      <c r="H304" s="365"/>
      <c r="I304" s="365"/>
      <c r="J304" s="365"/>
      <c r="K304" s="365"/>
      <c r="L304" s="365"/>
      <c r="M304" s="365"/>
      <c r="N304" s="365"/>
    </row>
    <row r="305" spans="1:14" x14ac:dyDescent="0.25">
      <c r="A305" s="76"/>
      <c r="B305" s="76"/>
      <c r="C305" s="76"/>
      <c r="D305" s="76"/>
      <c r="E305" s="365"/>
      <c r="F305" s="365"/>
      <c r="G305" s="365"/>
      <c r="H305" s="365"/>
      <c r="I305" s="365"/>
      <c r="J305" s="365"/>
      <c r="K305" s="365"/>
      <c r="L305" s="365"/>
      <c r="M305" s="365"/>
      <c r="N305" s="365"/>
    </row>
    <row r="306" spans="1:14" x14ac:dyDescent="0.25">
      <c r="A306" s="76"/>
      <c r="B306" s="76"/>
      <c r="C306" s="76"/>
      <c r="D306" s="76"/>
      <c r="E306" s="365"/>
      <c r="F306" s="365"/>
      <c r="G306" s="365"/>
      <c r="H306" s="365"/>
      <c r="I306" s="365"/>
      <c r="J306" s="365"/>
      <c r="K306" s="365"/>
      <c r="L306" s="365"/>
      <c r="M306" s="365"/>
      <c r="N306" s="365"/>
    </row>
    <row r="307" spans="1:14" x14ac:dyDescent="0.25">
      <c r="A307" s="76"/>
      <c r="B307" s="76"/>
      <c r="C307" s="76"/>
      <c r="D307" s="76"/>
      <c r="E307" s="365"/>
      <c r="F307" s="365"/>
      <c r="G307" s="365"/>
      <c r="H307" s="365"/>
      <c r="I307" s="365"/>
      <c r="J307" s="365"/>
      <c r="K307" s="365"/>
      <c r="L307" s="365"/>
      <c r="M307" s="365"/>
      <c r="N307" s="365"/>
    </row>
    <row r="308" spans="1:14" x14ac:dyDescent="0.25">
      <c r="A308" s="76"/>
      <c r="B308" s="76"/>
      <c r="C308" s="76"/>
      <c r="D308" s="76"/>
      <c r="E308" s="365"/>
      <c r="F308" s="365"/>
      <c r="G308" s="365"/>
      <c r="H308" s="365"/>
      <c r="I308" s="365"/>
      <c r="J308" s="365"/>
      <c r="K308" s="365"/>
      <c r="L308" s="365"/>
      <c r="M308" s="365"/>
      <c r="N308" s="365"/>
    </row>
    <row r="309" spans="1:14" x14ac:dyDescent="0.25">
      <c r="A309" s="76"/>
      <c r="B309" s="76"/>
      <c r="C309" s="76"/>
      <c r="D309" s="76"/>
      <c r="E309" s="365"/>
      <c r="F309" s="365"/>
      <c r="G309" s="365"/>
      <c r="H309" s="365"/>
      <c r="I309" s="365"/>
      <c r="J309" s="365"/>
      <c r="K309" s="365"/>
      <c r="L309" s="365"/>
      <c r="M309" s="365"/>
      <c r="N309" s="365"/>
    </row>
    <row r="310" spans="1:14" x14ac:dyDescent="0.25">
      <c r="A310" s="76"/>
      <c r="B310" s="76"/>
      <c r="C310" s="76"/>
      <c r="D310" s="76"/>
      <c r="E310" s="365"/>
      <c r="F310" s="365"/>
      <c r="G310" s="365"/>
      <c r="H310" s="365"/>
      <c r="I310" s="365"/>
      <c r="J310" s="365"/>
      <c r="K310" s="365"/>
      <c r="L310" s="365"/>
      <c r="M310" s="365"/>
      <c r="N310" s="365"/>
    </row>
    <row r="311" spans="1:14" x14ac:dyDescent="0.25">
      <c r="A311" s="76"/>
      <c r="B311" s="76"/>
      <c r="C311" s="76"/>
      <c r="D311" s="76"/>
      <c r="E311" s="365"/>
      <c r="F311" s="365"/>
      <c r="G311" s="365"/>
      <c r="H311" s="365"/>
      <c r="I311" s="365"/>
      <c r="J311" s="365"/>
      <c r="K311" s="365"/>
      <c r="L311" s="365"/>
      <c r="M311" s="365"/>
      <c r="N311" s="365"/>
    </row>
    <row r="312" spans="1:14" x14ac:dyDescent="0.25">
      <c r="A312" s="76"/>
      <c r="B312" s="76"/>
      <c r="C312" s="76"/>
      <c r="D312" s="76"/>
      <c r="E312" s="365"/>
      <c r="F312" s="365"/>
      <c r="G312" s="365"/>
      <c r="H312" s="365"/>
      <c r="I312" s="365"/>
      <c r="J312" s="365"/>
      <c r="K312" s="365"/>
      <c r="L312" s="365"/>
      <c r="M312" s="365"/>
      <c r="N312" s="365"/>
    </row>
    <row r="313" spans="1:14" x14ac:dyDescent="0.25">
      <c r="A313" s="76"/>
      <c r="B313" s="76"/>
      <c r="C313" s="76"/>
      <c r="D313" s="76"/>
      <c r="E313" s="365"/>
      <c r="F313" s="365"/>
      <c r="G313" s="365"/>
      <c r="H313" s="365"/>
      <c r="I313" s="365"/>
      <c r="J313" s="365"/>
      <c r="K313" s="365"/>
      <c r="L313" s="365"/>
      <c r="M313" s="365"/>
      <c r="N313" s="365"/>
    </row>
    <row r="314" spans="1:14" x14ac:dyDescent="0.25">
      <c r="A314" s="76"/>
      <c r="B314" s="76"/>
      <c r="C314" s="76"/>
      <c r="D314" s="76"/>
      <c r="E314" s="365"/>
      <c r="F314" s="365"/>
      <c r="G314" s="365"/>
      <c r="H314" s="365"/>
      <c r="I314" s="365"/>
      <c r="J314" s="365"/>
      <c r="K314" s="365"/>
      <c r="L314" s="365"/>
      <c r="M314" s="365"/>
      <c r="N314" s="365"/>
    </row>
    <row r="315" spans="1:14" x14ac:dyDescent="0.25">
      <c r="A315" s="76"/>
      <c r="B315" s="76"/>
      <c r="C315" s="76"/>
      <c r="D315" s="76"/>
      <c r="E315" s="365"/>
      <c r="F315" s="365"/>
      <c r="G315" s="365"/>
      <c r="H315" s="365"/>
      <c r="I315" s="365"/>
      <c r="J315" s="365"/>
      <c r="K315" s="365"/>
      <c r="L315" s="365"/>
      <c r="M315" s="365"/>
      <c r="N315" s="365"/>
    </row>
    <row r="316" spans="1:14" x14ac:dyDescent="0.25">
      <c r="A316" s="76"/>
      <c r="B316" s="76"/>
      <c r="C316" s="76"/>
      <c r="D316" s="76"/>
      <c r="E316" s="365"/>
      <c r="F316" s="365"/>
      <c r="G316" s="365"/>
      <c r="H316" s="365"/>
      <c r="I316" s="365"/>
      <c r="J316" s="365"/>
      <c r="K316" s="365"/>
      <c r="L316" s="365"/>
      <c r="M316" s="365"/>
      <c r="N316" s="365"/>
    </row>
    <row r="317" spans="1:14" x14ac:dyDescent="0.25">
      <c r="A317" s="76"/>
      <c r="B317" s="76"/>
      <c r="C317" s="76"/>
      <c r="D317" s="76"/>
      <c r="E317" s="365"/>
      <c r="F317" s="365"/>
      <c r="G317" s="365"/>
      <c r="H317" s="365"/>
      <c r="I317" s="365"/>
      <c r="J317" s="365"/>
      <c r="K317" s="365"/>
      <c r="L317" s="365"/>
      <c r="M317" s="365"/>
      <c r="N317" s="365"/>
    </row>
    <row r="318" spans="1:14" x14ac:dyDescent="0.25">
      <c r="A318" s="76"/>
      <c r="B318" s="76"/>
      <c r="C318" s="76"/>
      <c r="D318" s="76"/>
      <c r="E318" s="365"/>
      <c r="F318" s="365"/>
      <c r="G318" s="365"/>
      <c r="H318" s="365"/>
      <c r="I318" s="365"/>
      <c r="J318" s="365"/>
      <c r="K318" s="365"/>
      <c r="L318" s="365"/>
      <c r="M318" s="365"/>
      <c r="N318" s="365"/>
    </row>
    <row r="319" spans="1:14" x14ac:dyDescent="0.25">
      <c r="A319" s="76"/>
      <c r="B319" s="76"/>
      <c r="C319" s="76"/>
      <c r="D319" s="76"/>
      <c r="E319" s="365"/>
      <c r="F319" s="365"/>
      <c r="G319" s="365"/>
      <c r="H319" s="365"/>
      <c r="I319" s="365"/>
      <c r="J319" s="365"/>
      <c r="K319" s="365"/>
      <c r="L319" s="365"/>
      <c r="M319" s="365"/>
      <c r="N319" s="365"/>
    </row>
    <row r="320" spans="1:14" x14ac:dyDescent="0.25">
      <c r="A320" s="76"/>
      <c r="B320" s="76"/>
      <c r="C320" s="76"/>
      <c r="D320" s="76"/>
      <c r="E320" s="365"/>
      <c r="F320" s="365"/>
      <c r="G320" s="365"/>
      <c r="H320" s="365"/>
      <c r="I320" s="365"/>
      <c r="J320" s="365"/>
      <c r="K320" s="365"/>
      <c r="L320" s="365"/>
      <c r="M320" s="365"/>
      <c r="N320" s="365"/>
    </row>
    <row r="321" spans="1:14" x14ac:dyDescent="0.25">
      <c r="A321" s="76"/>
      <c r="B321" s="76"/>
      <c r="C321" s="76"/>
      <c r="D321" s="76"/>
      <c r="E321" s="365"/>
      <c r="F321" s="365"/>
      <c r="G321" s="365"/>
      <c r="H321" s="365"/>
      <c r="I321" s="365"/>
      <c r="J321" s="365"/>
      <c r="K321" s="365"/>
      <c r="L321" s="365"/>
      <c r="M321" s="365"/>
      <c r="N321" s="365"/>
    </row>
    <row r="322" spans="1:14" x14ac:dyDescent="0.25">
      <c r="A322" s="76"/>
      <c r="B322" s="76"/>
      <c r="C322" s="76"/>
      <c r="D322" s="76"/>
      <c r="E322" s="365"/>
      <c r="F322" s="365"/>
      <c r="G322" s="365"/>
      <c r="H322" s="365"/>
      <c r="I322" s="365"/>
      <c r="J322" s="365"/>
      <c r="K322" s="365"/>
      <c r="L322" s="365"/>
      <c r="M322" s="365"/>
      <c r="N322" s="365"/>
    </row>
    <row r="323" spans="1:14" x14ac:dyDescent="0.25">
      <c r="A323" s="365"/>
      <c r="B323" s="365"/>
      <c r="C323" s="365"/>
      <c r="D323" s="365"/>
      <c r="E323" s="365"/>
      <c r="F323" s="365"/>
      <c r="G323" s="365"/>
      <c r="H323" s="365"/>
      <c r="I323" s="365"/>
      <c r="J323" s="365"/>
      <c r="K323" s="365"/>
      <c r="L323" s="365"/>
      <c r="M323" s="365"/>
      <c r="N323" s="365"/>
    </row>
    <row r="324" spans="1:14" x14ac:dyDescent="0.25">
      <c r="A324" s="365"/>
      <c r="B324" s="365"/>
      <c r="C324" s="365"/>
      <c r="D324" s="365"/>
      <c r="E324" s="365"/>
      <c r="F324" s="365"/>
      <c r="G324" s="365"/>
      <c r="H324" s="365"/>
      <c r="I324" s="365"/>
      <c r="J324" s="365"/>
      <c r="K324" s="365"/>
      <c r="L324" s="365"/>
      <c r="M324" s="365"/>
      <c r="N324" s="365"/>
    </row>
    <row r="325" spans="1:14" x14ac:dyDescent="0.25">
      <c r="A325" s="365"/>
      <c r="B325" s="365"/>
      <c r="C325" s="365"/>
      <c r="D325" s="365"/>
      <c r="E325" s="365"/>
      <c r="F325" s="365"/>
      <c r="G325" s="365"/>
      <c r="H325" s="365"/>
      <c r="I325" s="365"/>
      <c r="J325" s="365"/>
      <c r="K325" s="365"/>
      <c r="L325" s="365"/>
      <c r="M325" s="365"/>
      <c r="N325" s="365"/>
    </row>
  </sheetData>
  <mergeCells count="78">
    <mergeCell ref="A5:D5"/>
    <mergeCell ref="A1:D1"/>
    <mergeCell ref="A2:D2"/>
    <mergeCell ref="A3:D3"/>
    <mergeCell ref="A4:B4"/>
    <mergeCell ref="C4:D4"/>
    <mergeCell ref="B25:C25"/>
    <mergeCell ref="A6:D6"/>
    <mergeCell ref="B7:C7"/>
    <mergeCell ref="B8:C8"/>
    <mergeCell ref="B9:C9"/>
    <mergeCell ref="B10:C10"/>
    <mergeCell ref="B11:C11"/>
    <mergeCell ref="B12:C12"/>
    <mergeCell ref="A13:D13"/>
    <mergeCell ref="A14:D14"/>
    <mergeCell ref="A15:D15"/>
    <mergeCell ref="A16:D16"/>
    <mergeCell ref="A51:D51"/>
    <mergeCell ref="A26:D26"/>
    <mergeCell ref="A27:D27"/>
    <mergeCell ref="A28:D28"/>
    <mergeCell ref="A34:B34"/>
    <mergeCell ref="A35:D35"/>
    <mergeCell ref="A36:D36"/>
    <mergeCell ref="A37:D37"/>
    <mergeCell ref="A38:D38"/>
    <mergeCell ref="A39:D39"/>
    <mergeCell ref="A49:B49"/>
    <mergeCell ref="A50:D50"/>
    <mergeCell ref="B74:C74"/>
    <mergeCell ref="A52:D52"/>
    <mergeCell ref="A53:D53"/>
    <mergeCell ref="A54:D54"/>
    <mergeCell ref="A66:B66"/>
    <mergeCell ref="A67:D67"/>
    <mergeCell ref="A68:D68"/>
    <mergeCell ref="A69:D69"/>
    <mergeCell ref="A70:D70"/>
    <mergeCell ref="A71:D71"/>
    <mergeCell ref="B72:C72"/>
    <mergeCell ref="B73:C73"/>
    <mergeCell ref="B101:C101"/>
    <mergeCell ref="B75:C75"/>
    <mergeCell ref="A76:C76"/>
    <mergeCell ref="A77:D77"/>
    <mergeCell ref="A85:B85"/>
    <mergeCell ref="A86:D86"/>
    <mergeCell ref="A88:D88"/>
    <mergeCell ref="A89:D89"/>
    <mergeCell ref="A90:D90"/>
    <mergeCell ref="A98:B98"/>
    <mergeCell ref="A99:D99"/>
    <mergeCell ref="B100:C100"/>
    <mergeCell ref="A120:D120"/>
    <mergeCell ref="B102:C102"/>
    <mergeCell ref="B103:C103"/>
    <mergeCell ref="B104:C104"/>
    <mergeCell ref="B105:C105"/>
    <mergeCell ref="A106:D106"/>
    <mergeCell ref="A107:D107"/>
    <mergeCell ref="A108:D108"/>
    <mergeCell ref="B109:D109"/>
    <mergeCell ref="A113:B113"/>
    <mergeCell ref="A118:B118"/>
    <mergeCell ref="A119:C119"/>
    <mergeCell ref="A132:C132"/>
    <mergeCell ref="A121:D121"/>
    <mergeCell ref="A122:D122"/>
    <mergeCell ref="A123:D123"/>
    <mergeCell ref="A124:D124"/>
    <mergeCell ref="B125:C125"/>
    <mergeCell ref="B126:C126"/>
    <mergeCell ref="B127:C127"/>
    <mergeCell ref="B128:C128"/>
    <mergeCell ref="B129:C129"/>
    <mergeCell ref="A130:C130"/>
    <mergeCell ref="B131:C131"/>
  </mergeCells>
  <printOptions horizontalCentered="1"/>
  <pageMargins left="0.43307086614173229" right="0.43307086614173229" top="0.9055118110236221" bottom="0.70866141732283472" header="0.31496062992125984" footer="0.31496062992125984"/>
  <pageSetup paperSize="9" scale="83" fitToHeight="0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25"/>
  <sheetViews>
    <sheetView topLeftCell="A46" zoomScaleNormal="100" zoomScaleSheetLayoutView="100" workbookViewId="0">
      <selection activeCell="A46" sqref="A1:XFD1048576"/>
    </sheetView>
  </sheetViews>
  <sheetFormatPr defaultColWidth="9.140625" defaultRowHeight="15" x14ac:dyDescent="0.25"/>
  <cols>
    <col min="1" max="1" width="15.28515625" style="364" customWidth="1"/>
    <col min="2" max="2" width="56.85546875" style="364" customWidth="1"/>
    <col min="3" max="3" width="13.5703125" style="364" customWidth="1"/>
    <col min="4" max="4" width="26.85546875" style="364" customWidth="1"/>
    <col min="5" max="5" width="43.5703125" style="364" bestFit="1" customWidth="1"/>
    <col min="6" max="6" width="25.85546875" style="364" bestFit="1" customWidth="1"/>
    <col min="7" max="7" width="112.42578125" style="364" customWidth="1"/>
    <col min="8" max="8" width="9.140625" style="364"/>
    <col min="9" max="9" width="16.140625" style="364" bestFit="1" customWidth="1"/>
    <col min="10" max="16384" width="9.140625" style="364"/>
  </cols>
  <sheetData>
    <row r="1" spans="1:14" ht="15" customHeight="1" x14ac:dyDescent="0.25">
      <c r="A1" s="620" t="s">
        <v>586</v>
      </c>
      <c r="B1" s="620"/>
      <c r="C1" s="620"/>
      <c r="D1" s="620"/>
      <c r="E1" s="28"/>
      <c r="F1" s="365"/>
      <c r="G1" s="365"/>
      <c r="H1" s="365"/>
      <c r="I1" s="365"/>
      <c r="J1" s="365"/>
      <c r="K1" s="365"/>
      <c r="L1" s="365"/>
      <c r="M1" s="365"/>
      <c r="N1" s="365"/>
    </row>
    <row r="2" spans="1:14" ht="15" customHeight="1" thickBot="1" x14ac:dyDescent="0.3">
      <c r="A2" s="620" t="s">
        <v>399</v>
      </c>
      <c r="B2" s="620"/>
      <c r="C2" s="620"/>
      <c r="D2" s="620"/>
      <c r="E2" s="365"/>
      <c r="F2" s="365"/>
      <c r="G2" s="365"/>
      <c r="H2" s="365"/>
      <c r="I2" s="365"/>
      <c r="J2" s="365"/>
      <c r="K2" s="365"/>
      <c r="L2" s="365"/>
      <c r="M2" s="365"/>
      <c r="N2" s="365"/>
    </row>
    <row r="3" spans="1:14" ht="21.75" customHeight="1" x14ac:dyDescent="0.25">
      <c r="A3" s="621" t="s">
        <v>94</v>
      </c>
      <c r="B3" s="622"/>
      <c r="C3" s="622"/>
      <c r="D3" s="623"/>
      <c r="E3" s="365"/>
      <c r="F3" s="365"/>
      <c r="G3" s="365"/>
      <c r="H3" s="365"/>
      <c r="I3" s="365"/>
      <c r="J3" s="365"/>
      <c r="K3" s="365"/>
      <c r="L3" s="365"/>
      <c r="M3" s="365"/>
      <c r="N3" s="365"/>
    </row>
    <row r="4" spans="1:14" x14ac:dyDescent="0.25">
      <c r="A4" s="624" t="s">
        <v>365</v>
      </c>
      <c r="B4" s="625"/>
      <c r="C4" s="626" t="s">
        <v>366</v>
      </c>
      <c r="D4" s="625"/>
      <c r="E4" s="365"/>
      <c r="F4" s="365"/>
      <c r="G4" s="365"/>
      <c r="H4" s="365"/>
      <c r="I4" s="365"/>
      <c r="J4" s="365"/>
      <c r="K4" s="365"/>
      <c r="L4" s="365"/>
      <c r="M4" s="365"/>
      <c r="N4" s="365"/>
    </row>
    <row r="5" spans="1:14" x14ac:dyDescent="0.25">
      <c r="A5" s="618" t="s">
        <v>316</v>
      </c>
      <c r="B5" s="590"/>
      <c r="C5" s="590"/>
      <c r="D5" s="619"/>
      <c r="E5" s="365"/>
      <c r="F5" s="365"/>
      <c r="G5" s="365"/>
      <c r="H5" s="365"/>
      <c r="I5" s="365"/>
      <c r="J5" s="365"/>
      <c r="K5" s="365"/>
      <c r="L5" s="365"/>
      <c r="M5" s="365"/>
      <c r="N5" s="365"/>
    </row>
    <row r="6" spans="1:14" ht="15.75" x14ac:dyDescent="0.25">
      <c r="A6" s="606" t="s">
        <v>317</v>
      </c>
      <c r="B6" s="607"/>
      <c r="C6" s="607"/>
      <c r="D6" s="608"/>
      <c r="E6" s="365"/>
      <c r="F6" s="365"/>
      <c r="G6" s="365"/>
      <c r="H6" s="365"/>
      <c r="I6" s="365"/>
      <c r="J6" s="365"/>
      <c r="K6" s="365"/>
      <c r="L6" s="365"/>
      <c r="M6" s="365"/>
      <c r="N6" s="365"/>
    </row>
    <row r="7" spans="1:14" x14ac:dyDescent="0.25">
      <c r="A7" s="395">
        <v>1</v>
      </c>
      <c r="B7" s="609" t="s">
        <v>318</v>
      </c>
      <c r="C7" s="609"/>
      <c r="D7" s="293" t="s">
        <v>319</v>
      </c>
      <c r="E7" s="365"/>
      <c r="F7" s="365"/>
      <c r="G7" s="365"/>
      <c r="H7" s="365"/>
      <c r="I7" s="365"/>
      <c r="J7" s="365"/>
      <c r="K7" s="365"/>
      <c r="L7" s="365"/>
      <c r="M7" s="365"/>
      <c r="N7" s="365"/>
    </row>
    <row r="8" spans="1:14" x14ac:dyDescent="0.25">
      <c r="A8" s="395">
        <v>2</v>
      </c>
      <c r="B8" s="609" t="s">
        <v>320</v>
      </c>
      <c r="C8" s="609"/>
      <c r="D8" s="269" t="s">
        <v>321</v>
      </c>
      <c r="E8" s="365"/>
      <c r="F8" s="365"/>
      <c r="G8" s="365"/>
      <c r="H8" s="365"/>
      <c r="I8" s="365"/>
      <c r="J8" s="365"/>
      <c r="K8" s="365"/>
      <c r="L8" s="365"/>
      <c r="M8" s="365"/>
      <c r="N8" s="365"/>
    </row>
    <row r="9" spans="1:14" x14ac:dyDescent="0.25">
      <c r="A9" s="395">
        <v>3</v>
      </c>
      <c r="B9" s="610" t="s">
        <v>18</v>
      </c>
      <c r="C9" s="610"/>
      <c r="D9" s="507">
        <v>0</v>
      </c>
      <c r="E9" s="365"/>
      <c r="F9" s="365"/>
      <c r="G9" s="365"/>
      <c r="H9" s="365"/>
      <c r="I9" s="365"/>
      <c r="J9" s="365"/>
      <c r="K9" s="365"/>
      <c r="L9" s="365"/>
      <c r="M9" s="365"/>
      <c r="N9" s="365"/>
    </row>
    <row r="10" spans="1:14" x14ac:dyDescent="0.25">
      <c r="A10" s="395">
        <v>4</v>
      </c>
      <c r="B10" s="610" t="s">
        <v>322</v>
      </c>
      <c r="C10" s="610"/>
      <c r="D10" s="269" t="s">
        <v>107</v>
      </c>
      <c r="E10" s="365"/>
      <c r="F10" s="365"/>
      <c r="G10" s="365"/>
      <c r="H10" s="365"/>
      <c r="I10" s="365"/>
      <c r="J10" s="365"/>
      <c r="K10" s="365"/>
      <c r="L10" s="365"/>
      <c r="M10" s="365"/>
      <c r="N10" s="365"/>
    </row>
    <row r="11" spans="1:14" x14ac:dyDescent="0.25">
      <c r="A11" s="395">
        <v>5</v>
      </c>
      <c r="B11" s="611" t="s">
        <v>323</v>
      </c>
      <c r="C11" s="611"/>
      <c r="D11" s="269" t="s">
        <v>393</v>
      </c>
      <c r="E11" s="365"/>
      <c r="F11" s="365"/>
      <c r="G11" s="365"/>
      <c r="H11" s="365"/>
      <c r="I11" s="365"/>
      <c r="J11" s="365"/>
      <c r="K11" s="365"/>
      <c r="L11" s="365"/>
      <c r="M11" s="365"/>
      <c r="N11" s="365"/>
    </row>
    <row r="12" spans="1:14" x14ac:dyDescent="0.25">
      <c r="A12" s="395">
        <v>6</v>
      </c>
      <c r="B12" s="566" t="s">
        <v>324</v>
      </c>
      <c r="C12" s="566"/>
      <c r="D12" s="294">
        <v>44927</v>
      </c>
      <c r="E12" s="365"/>
      <c r="F12" s="365"/>
      <c r="G12" s="365"/>
      <c r="H12" s="365"/>
      <c r="I12" s="365"/>
      <c r="J12" s="365"/>
      <c r="K12" s="365"/>
      <c r="L12" s="365"/>
      <c r="M12" s="365"/>
      <c r="N12" s="365"/>
    </row>
    <row r="13" spans="1:14" x14ac:dyDescent="0.25">
      <c r="A13" s="612"/>
      <c r="B13" s="613"/>
      <c r="C13" s="613"/>
      <c r="D13" s="614"/>
      <c r="E13" s="365"/>
      <c r="F13" s="365"/>
      <c r="G13" s="365"/>
      <c r="H13" s="365"/>
      <c r="I13" s="365"/>
      <c r="J13" s="365"/>
      <c r="K13" s="365"/>
      <c r="L13" s="365"/>
      <c r="M13" s="365"/>
      <c r="N13" s="365"/>
    </row>
    <row r="14" spans="1:14" x14ac:dyDescent="0.25">
      <c r="A14" s="556" t="s">
        <v>325</v>
      </c>
      <c r="B14" s="557"/>
      <c r="C14" s="557"/>
      <c r="D14" s="558"/>
      <c r="E14" s="365"/>
      <c r="F14" s="365"/>
      <c r="G14" s="365"/>
      <c r="H14" s="365"/>
      <c r="I14" s="365"/>
      <c r="J14" s="365"/>
      <c r="K14" s="365"/>
      <c r="L14" s="365"/>
      <c r="M14" s="365"/>
      <c r="N14" s="365"/>
    </row>
    <row r="15" spans="1:14" x14ac:dyDescent="0.25">
      <c r="A15" s="556" t="s">
        <v>326</v>
      </c>
      <c r="B15" s="557"/>
      <c r="C15" s="557"/>
      <c r="D15" s="558"/>
      <c r="E15" s="365"/>
      <c r="F15" s="365"/>
      <c r="G15" s="365"/>
      <c r="H15" s="365"/>
      <c r="I15" s="365"/>
      <c r="J15" s="365"/>
      <c r="K15" s="365"/>
      <c r="L15" s="365"/>
      <c r="M15" s="365"/>
      <c r="N15" s="365"/>
    </row>
    <row r="16" spans="1:14" x14ac:dyDescent="0.25">
      <c r="A16" s="615"/>
      <c r="B16" s="616"/>
      <c r="C16" s="616"/>
      <c r="D16" s="617"/>
      <c r="E16" s="365"/>
      <c r="F16" s="365"/>
      <c r="G16" s="365"/>
      <c r="H16" s="365"/>
      <c r="I16" s="365"/>
      <c r="J16" s="365"/>
      <c r="K16" s="365"/>
      <c r="L16" s="365"/>
      <c r="M16" s="365"/>
      <c r="N16" s="365"/>
    </row>
    <row r="17" spans="1:14" x14ac:dyDescent="0.25">
      <c r="A17" s="261" t="s">
        <v>31</v>
      </c>
      <c r="B17" s="394" t="s">
        <v>24</v>
      </c>
      <c r="C17" s="398" t="s">
        <v>4</v>
      </c>
      <c r="D17" s="263" t="s">
        <v>5</v>
      </c>
      <c r="E17" s="365"/>
      <c r="F17" s="77"/>
      <c r="G17" s="365"/>
      <c r="H17" s="365"/>
      <c r="I17" s="365"/>
      <c r="J17" s="365"/>
      <c r="K17" s="365"/>
      <c r="L17" s="365"/>
      <c r="M17" s="365"/>
      <c r="N17" s="365"/>
    </row>
    <row r="18" spans="1:14" x14ac:dyDescent="0.25">
      <c r="A18" s="395" t="s">
        <v>0</v>
      </c>
      <c r="B18" s="272" t="s">
        <v>40</v>
      </c>
      <c r="C18" s="396">
        <v>1</v>
      </c>
      <c r="D18" s="274">
        <f>D9</f>
        <v>0</v>
      </c>
      <c r="E18" s="365"/>
      <c r="F18" s="365"/>
      <c r="G18" s="365"/>
      <c r="H18" s="365"/>
      <c r="I18" s="365"/>
      <c r="J18" s="365"/>
      <c r="K18" s="365"/>
      <c r="L18" s="365"/>
      <c r="M18" s="365"/>
      <c r="N18" s="365"/>
    </row>
    <row r="19" spans="1:14" x14ac:dyDescent="0.25">
      <c r="A19" s="395" t="s">
        <v>1</v>
      </c>
      <c r="B19" s="272" t="s">
        <v>41</v>
      </c>
      <c r="C19" s="275">
        <v>0</v>
      </c>
      <c r="D19" s="274">
        <v>0</v>
      </c>
      <c r="E19" s="365"/>
      <c r="F19" s="365"/>
      <c r="G19" s="365"/>
      <c r="H19" s="365"/>
      <c r="I19" s="365"/>
      <c r="J19" s="365"/>
      <c r="K19" s="365"/>
      <c r="L19" s="365"/>
      <c r="M19" s="365"/>
      <c r="N19" s="365"/>
    </row>
    <row r="20" spans="1:14" x14ac:dyDescent="0.25">
      <c r="A20" s="395" t="s">
        <v>2</v>
      </c>
      <c r="B20" s="272" t="s">
        <v>42</v>
      </c>
      <c r="C20" s="275">
        <v>0</v>
      </c>
      <c r="D20" s="274">
        <v>0</v>
      </c>
      <c r="E20" s="365"/>
      <c r="F20" s="365"/>
      <c r="G20" s="365"/>
      <c r="H20" s="365"/>
      <c r="I20" s="365"/>
      <c r="J20" s="365"/>
      <c r="K20" s="365"/>
      <c r="L20" s="365"/>
      <c r="M20" s="365"/>
      <c r="N20" s="365"/>
    </row>
    <row r="21" spans="1:14" x14ac:dyDescent="0.25">
      <c r="A21" s="395" t="s">
        <v>3</v>
      </c>
      <c r="B21" s="282" t="s">
        <v>43</v>
      </c>
      <c r="C21" s="275">
        <v>0</v>
      </c>
      <c r="D21" s="274">
        <v>0</v>
      </c>
      <c r="E21" s="365"/>
      <c r="F21" s="77"/>
      <c r="G21" s="365"/>
      <c r="H21" s="365"/>
      <c r="I21" s="365"/>
      <c r="J21" s="365"/>
      <c r="K21" s="365"/>
      <c r="L21" s="365"/>
      <c r="M21" s="365"/>
      <c r="N21" s="365"/>
    </row>
    <row r="22" spans="1:14" x14ac:dyDescent="0.25">
      <c r="A22" s="395" t="s">
        <v>7</v>
      </c>
      <c r="B22" s="272" t="s">
        <v>21</v>
      </c>
      <c r="C22" s="275">
        <v>0</v>
      </c>
      <c r="D22" s="274">
        <v>0</v>
      </c>
      <c r="E22" s="365"/>
      <c r="F22" s="365"/>
      <c r="G22" s="365"/>
      <c r="H22" s="365"/>
      <c r="I22" s="365"/>
      <c r="J22" s="365"/>
      <c r="K22" s="365"/>
      <c r="L22" s="365"/>
      <c r="M22" s="365"/>
      <c r="N22" s="365"/>
    </row>
    <row r="23" spans="1:14" x14ac:dyDescent="0.25">
      <c r="A23" s="395" t="s">
        <v>8</v>
      </c>
      <c r="B23" s="272" t="s">
        <v>22</v>
      </c>
      <c r="C23" s="275">
        <v>0</v>
      </c>
      <c r="D23" s="274">
        <v>0</v>
      </c>
      <c r="E23" s="365"/>
      <c r="F23" s="365"/>
      <c r="G23" s="365"/>
      <c r="H23" s="365"/>
      <c r="I23" s="365"/>
      <c r="J23" s="365"/>
      <c r="K23" s="365"/>
      <c r="L23" s="365"/>
      <c r="M23" s="365"/>
      <c r="N23" s="365"/>
    </row>
    <row r="24" spans="1:14" x14ac:dyDescent="0.25">
      <c r="A24" s="395" t="s">
        <v>19</v>
      </c>
      <c r="B24" s="272" t="s">
        <v>23</v>
      </c>
      <c r="C24" s="275">
        <v>0</v>
      </c>
      <c r="D24" s="274">
        <v>0</v>
      </c>
      <c r="E24" s="365"/>
      <c r="F24" s="365"/>
      <c r="G24" s="365"/>
      <c r="H24" s="365"/>
      <c r="I24" s="365"/>
      <c r="J24" s="365"/>
      <c r="K24" s="365"/>
      <c r="L24" s="365"/>
      <c r="M24" s="365"/>
      <c r="N24" s="365"/>
    </row>
    <row r="25" spans="1:14" x14ac:dyDescent="0.25">
      <c r="A25" s="85"/>
      <c r="B25" s="605" t="s">
        <v>6</v>
      </c>
      <c r="C25" s="605"/>
      <c r="D25" s="82">
        <f>SUM(D18:D24)</f>
        <v>0</v>
      </c>
      <c r="E25" s="365"/>
      <c r="F25" s="365"/>
      <c r="G25" s="365"/>
      <c r="H25" s="365"/>
      <c r="I25" s="365"/>
      <c r="J25" s="365"/>
      <c r="K25" s="365"/>
      <c r="L25" s="365"/>
      <c r="M25" s="365"/>
      <c r="N25" s="365"/>
    </row>
    <row r="26" spans="1:14" x14ac:dyDescent="0.25">
      <c r="A26" s="591"/>
      <c r="B26" s="592"/>
      <c r="C26" s="592"/>
      <c r="D26" s="593"/>
      <c r="E26" s="365"/>
      <c r="F26" s="365"/>
      <c r="G26" s="365"/>
      <c r="H26" s="365"/>
      <c r="I26" s="365"/>
      <c r="J26" s="365"/>
      <c r="K26" s="365"/>
      <c r="L26" s="365"/>
      <c r="M26" s="365"/>
      <c r="N26" s="365"/>
    </row>
    <row r="27" spans="1:14" ht="27.75" customHeight="1" x14ac:dyDescent="0.25">
      <c r="A27" s="556" t="s">
        <v>116</v>
      </c>
      <c r="B27" s="595"/>
      <c r="C27" s="595"/>
      <c r="D27" s="596"/>
      <c r="E27" s="365"/>
      <c r="F27" s="365"/>
      <c r="G27" s="365"/>
      <c r="H27" s="365"/>
      <c r="I27" s="365"/>
      <c r="J27" s="365"/>
      <c r="K27" s="365"/>
      <c r="L27" s="365"/>
      <c r="M27" s="365"/>
      <c r="N27" s="365"/>
    </row>
    <row r="28" spans="1:14" x14ac:dyDescent="0.25">
      <c r="A28" s="591"/>
      <c r="B28" s="592"/>
      <c r="C28" s="592"/>
      <c r="D28" s="593"/>
      <c r="E28" s="365"/>
      <c r="F28" s="365"/>
      <c r="G28" s="365"/>
      <c r="H28" s="365"/>
      <c r="I28" s="365"/>
      <c r="J28" s="365"/>
      <c r="K28" s="365"/>
      <c r="L28" s="365"/>
      <c r="M28" s="365"/>
      <c r="N28" s="365"/>
    </row>
    <row r="29" spans="1:14" x14ac:dyDescent="0.25">
      <c r="A29" s="261" t="s">
        <v>32</v>
      </c>
      <c r="B29" s="258" t="s">
        <v>59</v>
      </c>
      <c r="C29" s="257"/>
      <c r="D29" s="270"/>
      <c r="E29" s="365"/>
      <c r="F29" s="365"/>
      <c r="G29" s="365"/>
      <c r="H29" s="365"/>
      <c r="I29" s="365"/>
      <c r="J29" s="365"/>
      <c r="K29" s="365"/>
      <c r="L29" s="365"/>
      <c r="M29" s="365"/>
      <c r="N29" s="365"/>
    </row>
    <row r="30" spans="1:14" x14ac:dyDescent="0.25">
      <c r="A30" s="261" t="s">
        <v>60</v>
      </c>
      <c r="B30" s="369" t="s">
        <v>368</v>
      </c>
      <c r="C30" s="398" t="s">
        <v>4</v>
      </c>
      <c r="D30" s="263" t="s">
        <v>16</v>
      </c>
      <c r="E30" s="365"/>
      <c r="F30" s="365"/>
      <c r="G30" s="365"/>
      <c r="H30" s="365"/>
      <c r="I30" s="365"/>
      <c r="J30" s="365"/>
      <c r="K30" s="365"/>
      <c r="L30" s="365"/>
      <c r="M30" s="365"/>
      <c r="N30" s="365"/>
    </row>
    <row r="31" spans="1:14" x14ac:dyDescent="0.25">
      <c r="A31" s="280" t="s">
        <v>0</v>
      </c>
      <c r="B31" s="278" t="s">
        <v>39</v>
      </c>
      <c r="C31" s="285">
        <v>8.3299999999999999E-2</v>
      </c>
      <c r="D31" s="279">
        <f>C31*$D$18</f>
        <v>0</v>
      </c>
      <c r="E31" s="365"/>
      <c r="F31" s="365"/>
      <c r="G31" s="365"/>
      <c r="H31" s="365"/>
      <c r="I31" s="365"/>
      <c r="J31" s="365"/>
      <c r="K31" s="365"/>
      <c r="L31" s="365"/>
      <c r="M31" s="365"/>
      <c r="N31" s="365"/>
    </row>
    <row r="32" spans="1:14" x14ac:dyDescent="0.25">
      <c r="A32" s="280" t="s">
        <v>1</v>
      </c>
      <c r="B32" s="278" t="s">
        <v>84</v>
      </c>
      <c r="C32" s="285">
        <v>8.3299999999999999E-2</v>
      </c>
      <c r="D32" s="279">
        <f t="shared" ref="D32:D33" si="0">C32*$D$18</f>
        <v>0</v>
      </c>
      <c r="E32" s="365"/>
      <c r="F32" s="365"/>
      <c r="G32" s="365"/>
      <c r="H32" s="365"/>
      <c r="I32" s="365"/>
      <c r="J32" s="365"/>
      <c r="K32" s="365"/>
      <c r="L32" s="365"/>
      <c r="M32" s="365"/>
      <c r="N32" s="365"/>
    </row>
    <row r="33" spans="1:14" x14ac:dyDescent="0.25">
      <c r="A33" s="280" t="s">
        <v>2</v>
      </c>
      <c r="B33" s="278" t="s">
        <v>85</v>
      </c>
      <c r="C33" s="345">
        <v>2.7799999999999998E-2</v>
      </c>
      <c r="D33" s="279">
        <f t="shared" si="0"/>
        <v>0</v>
      </c>
      <c r="E33" s="365"/>
      <c r="F33" s="365"/>
      <c r="G33" s="365"/>
      <c r="H33" s="365"/>
      <c r="I33" s="365"/>
      <c r="J33" s="365"/>
      <c r="K33" s="365"/>
      <c r="L33" s="365"/>
      <c r="M33" s="365"/>
      <c r="N33" s="365"/>
    </row>
    <row r="34" spans="1:14" x14ac:dyDescent="0.25">
      <c r="A34" s="585" t="s">
        <v>29</v>
      </c>
      <c r="B34" s="586"/>
      <c r="C34" s="86">
        <f>SUM(C31:C33)</f>
        <v>0.19439999999999999</v>
      </c>
      <c r="D34" s="84">
        <f>SUM(D31:D33)</f>
        <v>0</v>
      </c>
      <c r="E34" s="365"/>
      <c r="F34" s="365"/>
      <c r="G34" s="365"/>
      <c r="H34" s="365"/>
      <c r="I34" s="365"/>
      <c r="J34" s="365"/>
      <c r="K34" s="365"/>
      <c r="L34" s="365"/>
      <c r="M34" s="365"/>
      <c r="N34" s="365"/>
    </row>
    <row r="35" spans="1:14" x14ac:dyDescent="0.25">
      <c r="A35" s="559"/>
      <c r="B35" s="560"/>
      <c r="C35" s="560"/>
      <c r="D35" s="561"/>
      <c r="E35" s="365"/>
      <c r="F35" s="365"/>
      <c r="G35" s="365"/>
      <c r="H35" s="365"/>
      <c r="I35" s="365"/>
      <c r="J35" s="365"/>
      <c r="K35" s="365"/>
      <c r="L35" s="365"/>
      <c r="M35" s="365"/>
      <c r="N35" s="365"/>
    </row>
    <row r="36" spans="1:14" ht="27.75" customHeight="1" x14ac:dyDescent="0.25">
      <c r="A36" s="556" t="s">
        <v>86</v>
      </c>
      <c r="B36" s="557"/>
      <c r="C36" s="557"/>
      <c r="D36" s="558"/>
      <c r="E36" s="365"/>
      <c r="F36" s="365"/>
      <c r="G36" s="365"/>
      <c r="H36" s="365"/>
      <c r="I36" s="365"/>
      <c r="J36" s="365"/>
      <c r="K36" s="365"/>
      <c r="L36" s="365"/>
      <c r="M36" s="365"/>
      <c r="N36" s="365"/>
    </row>
    <row r="37" spans="1:14" ht="30" customHeight="1" x14ac:dyDescent="0.25">
      <c r="A37" s="556" t="s">
        <v>117</v>
      </c>
      <c r="B37" s="557"/>
      <c r="C37" s="557"/>
      <c r="D37" s="558"/>
      <c r="E37" s="365"/>
      <c r="F37" s="365"/>
      <c r="G37" s="365"/>
      <c r="H37" s="365"/>
      <c r="I37" s="365"/>
      <c r="J37" s="365"/>
      <c r="K37" s="365"/>
      <c r="L37" s="365"/>
      <c r="M37" s="365"/>
      <c r="N37" s="365"/>
    </row>
    <row r="38" spans="1:14" ht="45.75" customHeight="1" x14ac:dyDescent="0.25">
      <c r="A38" s="597" t="s">
        <v>585</v>
      </c>
      <c r="B38" s="598"/>
      <c r="C38" s="598"/>
      <c r="D38" s="599"/>
      <c r="E38" s="365"/>
      <c r="F38" s="365"/>
      <c r="G38" s="365"/>
      <c r="H38" s="365"/>
      <c r="I38" s="365"/>
      <c r="J38" s="365"/>
      <c r="K38" s="365"/>
      <c r="L38" s="365"/>
      <c r="M38" s="365"/>
      <c r="N38" s="365"/>
    </row>
    <row r="39" spans="1:14" x14ac:dyDescent="0.25">
      <c r="A39" s="591"/>
      <c r="B39" s="592"/>
      <c r="C39" s="592"/>
      <c r="D39" s="593"/>
      <c r="E39" s="365"/>
      <c r="F39" s="365"/>
      <c r="G39" s="365"/>
      <c r="H39" s="365"/>
      <c r="I39" s="365"/>
      <c r="J39" s="365"/>
      <c r="K39" s="365"/>
      <c r="L39" s="365"/>
      <c r="M39" s="365"/>
      <c r="N39" s="365"/>
    </row>
    <row r="40" spans="1:14" x14ac:dyDescent="0.25">
      <c r="A40" s="261" t="s">
        <v>61</v>
      </c>
      <c r="B40" s="257" t="s">
        <v>112</v>
      </c>
      <c r="C40" s="398" t="s">
        <v>4</v>
      </c>
      <c r="D40" s="263" t="s">
        <v>16</v>
      </c>
      <c r="E40" s="365"/>
      <c r="F40" s="365"/>
      <c r="G40" s="365"/>
      <c r="H40" s="365"/>
      <c r="I40" s="365"/>
      <c r="J40" s="365"/>
      <c r="K40" s="365"/>
      <c r="L40" s="365"/>
      <c r="M40" s="365"/>
      <c r="N40" s="365"/>
    </row>
    <row r="41" spans="1:14" x14ac:dyDescent="0.25">
      <c r="A41" s="276" t="s">
        <v>0</v>
      </c>
      <c r="B41" s="366" t="s">
        <v>10</v>
      </c>
      <c r="C41" s="283">
        <v>0.2</v>
      </c>
      <c r="D41" s="279">
        <f>C41*$D$18</f>
        <v>0</v>
      </c>
      <c r="E41" s="365"/>
      <c r="F41" s="365"/>
      <c r="G41" s="365"/>
      <c r="H41" s="365"/>
      <c r="I41" s="365"/>
      <c r="J41" s="365"/>
      <c r="K41" s="365"/>
      <c r="L41" s="365"/>
      <c r="M41" s="365"/>
      <c r="N41" s="365"/>
    </row>
    <row r="42" spans="1:14" x14ac:dyDescent="0.25">
      <c r="A42" s="276" t="s">
        <v>1</v>
      </c>
      <c r="B42" s="366" t="s">
        <v>20</v>
      </c>
      <c r="C42" s="283">
        <v>2.5000000000000001E-2</v>
      </c>
      <c r="D42" s="279">
        <f t="shared" ref="D42:D48" si="1">C42*$D$18</f>
        <v>0</v>
      </c>
      <c r="E42" s="365"/>
      <c r="F42" s="365"/>
      <c r="G42" s="365"/>
      <c r="H42" s="365"/>
      <c r="I42" s="365"/>
      <c r="J42" s="365"/>
      <c r="K42" s="365"/>
      <c r="L42" s="365"/>
      <c r="M42" s="365"/>
      <c r="N42" s="365"/>
    </row>
    <row r="43" spans="1:14" x14ac:dyDescent="0.25">
      <c r="A43" s="276" t="s">
        <v>2</v>
      </c>
      <c r="B43" s="366" t="s">
        <v>62</v>
      </c>
      <c r="C43" s="283">
        <v>0.03</v>
      </c>
      <c r="D43" s="279">
        <f t="shared" si="1"/>
        <v>0</v>
      </c>
      <c r="E43" s="365"/>
      <c r="F43" s="365"/>
      <c r="G43" s="365"/>
      <c r="H43" s="365"/>
      <c r="I43" s="365"/>
      <c r="J43" s="365"/>
      <c r="K43" s="365"/>
      <c r="L43" s="365"/>
      <c r="M43" s="365"/>
      <c r="N43" s="365"/>
    </row>
    <row r="44" spans="1:14" x14ac:dyDescent="0.25">
      <c r="A44" s="276" t="s">
        <v>3</v>
      </c>
      <c r="B44" s="366" t="s">
        <v>11</v>
      </c>
      <c r="C44" s="283">
        <v>1.4999999999999999E-2</v>
      </c>
      <c r="D44" s="279">
        <f t="shared" si="1"/>
        <v>0</v>
      </c>
      <c r="E44" s="365"/>
      <c r="F44" s="365"/>
      <c r="G44" s="365"/>
      <c r="H44" s="365"/>
      <c r="I44" s="365"/>
      <c r="J44" s="365"/>
      <c r="K44" s="365"/>
      <c r="L44" s="365"/>
      <c r="M44" s="365"/>
      <c r="N44" s="365"/>
    </row>
    <row r="45" spans="1:14" x14ac:dyDescent="0.25">
      <c r="A45" s="276" t="s">
        <v>7</v>
      </c>
      <c r="B45" s="366" t="s">
        <v>12</v>
      </c>
      <c r="C45" s="283">
        <v>0.01</v>
      </c>
      <c r="D45" s="279">
        <f t="shared" si="1"/>
        <v>0</v>
      </c>
      <c r="E45" s="365"/>
      <c r="F45" s="365"/>
      <c r="G45" s="365"/>
      <c r="H45" s="365"/>
      <c r="I45" s="365"/>
      <c r="J45" s="365"/>
      <c r="K45" s="365"/>
      <c r="L45" s="365"/>
      <c r="M45" s="365"/>
      <c r="N45" s="365"/>
    </row>
    <row r="46" spans="1:14" x14ac:dyDescent="0.25">
      <c r="A46" s="276" t="s">
        <v>8</v>
      </c>
      <c r="B46" s="366" t="s">
        <v>15</v>
      </c>
      <c r="C46" s="283">
        <v>6.0000000000000001E-3</v>
      </c>
      <c r="D46" s="279">
        <f t="shared" si="1"/>
        <v>0</v>
      </c>
      <c r="E46" s="365"/>
      <c r="F46" s="365"/>
      <c r="G46" s="365"/>
      <c r="H46" s="365"/>
      <c r="I46" s="365"/>
      <c r="J46" s="365"/>
      <c r="K46" s="365"/>
      <c r="L46" s="365"/>
      <c r="M46" s="365"/>
      <c r="N46" s="365"/>
    </row>
    <row r="47" spans="1:14" x14ac:dyDescent="0.25">
      <c r="A47" s="276" t="s">
        <v>19</v>
      </c>
      <c r="B47" s="366" t="s">
        <v>13</v>
      </c>
      <c r="C47" s="283">
        <v>2E-3</v>
      </c>
      <c r="D47" s="279">
        <f t="shared" si="1"/>
        <v>0</v>
      </c>
      <c r="E47" s="365"/>
      <c r="F47" s="365"/>
      <c r="G47" s="365"/>
      <c r="H47" s="365"/>
      <c r="I47" s="365"/>
      <c r="J47" s="365"/>
      <c r="K47" s="365"/>
      <c r="L47" s="365"/>
      <c r="M47" s="365"/>
      <c r="N47" s="365"/>
    </row>
    <row r="48" spans="1:14" x14ac:dyDescent="0.25">
      <c r="A48" s="276" t="s">
        <v>9</v>
      </c>
      <c r="B48" s="366" t="s">
        <v>14</v>
      </c>
      <c r="C48" s="283">
        <v>0.08</v>
      </c>
      <c r="D48" s="279">
        <f t="shared" si="1"/>
        <v>0</v>
      </c>
      <c r="E48" s="76"/>
      <c r="F48" s="5"/>
      <c r="G48" s="365"/>
      <c r="H48" s="365"/>
      <c r="I48" s="365"/>
      <c r="J48" s="365"/>
      <c r="K48" s="365"/>
      <c r="L48" s="365"/>
      <c r="M48" s="365"/>
      <c r="N48" s="365"/>
    </row>
    <row r="49" spans="1:14" x14ac:dyDescent="0.25">
      <c r="A49" s="600" t="s">
        <v>27</v>
      </c>
      <c r="B49" s="601"/>
      <c r="C49" s="79">
        <f>SUM(C41:C48)</f>
        <v>0.36800000000000005</v>
      </c>
      <c r="D49" s="84">
        <f>SUM(D41:D48)</f>
        <v>0</v>
      </c>
      <c r="E49" s="76"/>
      <c r="F49" s="77"/>
      <c r="G49" s="365"/>
      <c r="H49" s="365"/>
      <c r="I49" s="365"/>
      <c r="J49" s="365"/>
      <c r="K49" s="365"/>
      <c r="L49" s="365"/>
      <c r="M49" s="365"/>
      <c r="N49" s="365"/>
    </row>
    <row r="50" spans="1:14" x14ac:dyDescent="0.25">
      <c r="A50" s="602"/>
      <c r="B50" s="603"/>
      <c r="C50" s="603"/>
      <c r="D50" s="604"/>
      <c r="E50" s="76"/>
      <c r="F50" s="77"/>
      <c r="G50" s="365"/>
      <c r="H50" s="365"/>
      <c r="I50" s="365"/>
      <c r="J50" s="365"/>
      <c r="K50" s="365"/>
      <c r="L50" s="365"/>
      <c r="M50" s="365"/>
      <c r="N50" s="365"/>
    </row>
    <row r="51" spans="1:14" ht="30.75" customHeight="1" x14ac:dyDescent="0.25">
      <c r="A51" s="556" t="s">
        <v>87</v>
      </c>
      <c r="B51" s="557"/>
      <c r="C51" s="557"/>
      <c r="D51" s="558"/>
      <c r="E51" s="76"/>
      <c r="F51" s="77"/>
      <c r="G51" s="365"/>
      <c r="H51" s="365"/>
      <c r="I51" s="365"/>
      <c r="J51" s="365"/>
      <c r="K51" s="365"/>
      <c r="L51" s="365"/>
      <c r="M51" s="365"/>
      <c r="N51" s="365"/>
    </row>
    <row r="52" spans="1:14" ht="30.75" customHeight="1" x14ac:dyDescent="0.25">
      <c r="A52" s="556" t="s">
        <v>118</v>
      </c>
      <c r="B52" s="557"/>
      <c r="C52" s="557"/>
      <c r="D52" s="558"/>
      <c r="E52" s="76"/>
      <c r="F52" s="77"/>
      <c r="G52" s="365"/>
      <c r="H52" s="365"/>
      <c r="I52" s="365"/>
      <c r="J52" s="365"/>
      <c r="K52" s="365"/>
      <c r="L52" s="365"/>
      <c r="M52" s="365"/>
      <c r="N52" s="365"/>
    </row>
    <row r="53" spans="1:14" ht="15" customHeight="1" x14ac:dyDescent="0.25">
      <c r="A53" s="587" t="s">
        <v>369</v>
      </c>
      <c r="B53" s="588"/>
      <c r="C53" s="588"/>
      <c r="D53" s="589"/>
      <c r="E53" s="76"/>
      <c r="F53" s="77"/>
      <c r="G53" s="365"/>
      <c r="H53" s="365"/>
      <c r="I53" s="365"/>
      <c r="J53" s="365"/>
      <c r="K53" s="365"/>
      <c r="L53" s="365"/>
      <c r="M53" s="365"/>
      <c r="N53" s="365"/>
    </row>
    <row r="54" spans="1:14" x14ac:dyDescent="0.25">
      <c r="A54" s="591"/>
      <c r="B54" s="592"/>
      <c r="C54" s="592"/>
      <c r="D54" s="593"/>
      <c r="E54" s="76"/>
      <c r="F54" s="77"/>
      <c r="G54" s="365"/>
      <c r="H54" s="365"/>
      <c r="I54" s="365"/>
      <c r="J54" s="365"/>
      <c r="K54" s="365"/>
      <c r="L54" s="365"/>
      <c r="M54" s="365"/>
      <c r="N54" s="365"/>
    </row>
    <row r="55" spans="1:14" x14ac:dyDescent="0.25">
      <c r="A55" s="261" t="s">
        <v>63</v>
      </c>
      <c r="B55" s="394" t="s">
        <v>25</v>
      </c>
      <c r="C55" s="394"/>
      <c r="D55" s="263" t="s">
        <v>5</v>
      </c>
      <c r="E55" s="76"/>
      <c r="F55" s="77"/>
      <c r="G55" s="365"/>
      <c r="H55" s="365"/>
      <c r="I55" s="365"/>
      <c r="J55" s="365"/>
      <c r="K55" s="365"/>
      <c r="L55" s="365"/>
      <c r="M55" s="365"/>
      <c r="N55" s="365"/>
    </row>
    <row r="56" spans="1:14" x14ac:dyDescent="0.25">
      <c r="A56" s="276" t="s">
        <v>0</v>
      </c>
      <c r="B56" s="286" t="s">
        <v>46</v>
      </c>
      <c r="C56" s="286"/>
      <c r="D56" s="277">
        <f>(0)*22*2</f>
        <v>0</v>
      </c>
      <c r="E56" s="76"/>
      <c r="F56" s="77"/>
      <c r="G56" s="365"/>
      <c r="H56" s="365"/>
      <c r="I56" s="365"/>
      <c r="J56" s="365"/>
      <c r="K56" s="365"/>
      <c r="L56" s="365"/>
      <c r="M56" s="365"/>
      <c r="N56" s="365"/>
    </row>
    <row r="57" spans="1:14" x14ac:dyDescent="0.25">
      <c r="A57" s="276" t="s">
        <v>37</v>
      </c>
      <c r="B57" s="286" t="s">
        <v>71</v>
      </c>
      <c r="C57" s="286"/>
      <c r="D57" s="281">
        <f>-(6%*$D$18)</f>
        <v>0</v>
      </c>
      <c r="E57" s="76"/>
      <c r="F57" s="77"/>
      <c r="G57" s="365"/>
      <c r="H57" s="365"/>
      <c r="I57" s="365"/>
      <c r="J57" s="365"/>
      <c r="K57" s="365"/>
      <c r="L57" s="365"/>
      <c r="M57" s="365"/>
      <c r="N57" s="365"/>
    </row>
    <row r="58" spans="1:14" x14ac:dyDescent="0.25">
      <c r="A58" s="276" t="s">
        <v>1</v>
      </c>
      <c r="B58" s="286" t="s">
        <v>47</v>
      </c>
      <c r="C58" s="286"/>
      <c r="D58" s="281">
        <f>0*22</f>
        <v>0</v>
      </c>
      <c r="E58" s="76"/>
      <c r="F58" s="77"/>
      <c r="G58" s="365"/>
      <c r="H58" s="365"/>
      <c r="I58" s="365"/>
      <c r="J58" s="365"/>
      <c r="K58" s="365"/>
      <c r="L58" s="365"/>
      <c r="M58" s="365"/>
      <c r="N58" s="365"/>
    </row>
    <row r="59" spans="1:14" x14ac:dyDescent="0.25">
      <c r="A59" s="276" t="s">
        <v>88</v>
      </c>
      <c r="B59" s="286" t="s">
        <v>89</v>
      </c>
      <c r="C59" s="286"/>
      <c r="D59" s="281">
        <f>-(3.5%*D58)</f>
        <v>0</v>
      </c>
      <c r="E59" s="76"/>
      <c r="F59" s="77"/>
      <c r="G59" s="365"/>
      <c r="H59" s="365"/>
      <c r="I59" s="365"/>
      <c r="J59" s="365"/>
      <c r="K59" s="365"/>
      <c r="L59" s="365"/>
      <c r="M59" s="365"/>
      <c r="N59" s="365"/>
    </row>
    <row r="60" spans="1:14" ht="19.5" customHeight="1" x14ac:dyDescent="0.25">
      <c r="A60" s="276" t="s">
        <v>2</v>
      </c>
      <c r="B60" s="286" t="s">
        <v>394</v>
      </c>
      <c r="C60" s="286"/>
      <c r="D60" s="281">
        <v>0</v>
      </c>
      <c r="E60" s="76"/>
      <c r="F60" s="77"/>
      <c r="G60" s="365"/>
      <c r="H60" s="365"/>
      <c r="I60" s="365"/>
      <c r="J60" s="365"/>
      <c r="K60" s="365"/>
      <c r="L60" s="365"/>
      <c r="M60" s="365"/>
      <c r="N60" s="365"/>
    </row>
    <row r="61" spans="1:14" ht="18.75" customHeight="1" x14ac:dyDescent="0.25">
      <c r="A61" s="276" t="s">
        <v>3</v>
      </c>
      <c r="B61" s="286" t="s">
        <v>395</v>
      </c>
      <c r="C61" s="286"/>
      <c r="D61" s="281">
        <v>0</v>
      </c>
      <c r="E61" s="76"/>
      <c r="F61" s="77"/>
      <c r="G61" s="365"/>
      <c r="H61" s="365"/>
      <c r="I61" s="365"/>
      <c r="J61" s="365"/>
      <c r="K61" s="365"/>
      <c r="L61" s="365"/>
      <c r="M61" s="365"/>
      <c r="N61" s="365"/>
    </row>
    <row r="62" spans="1:14" ht="26.25" x14ac:dyDescent="0.25">
      <c r="A62" s="276" t="s">
        <v>7</v>
      </c>
      <c r="B62" s="376" t="s">
        <v>396</v>
      </c>
      <c r="C62" s="376"/>
      <c r="D62" s="281">
        <v>0</v>
      </c>
      <c r="E62" s="76"/>
      <c r="F62" s="77"/>
      <c r="G62" s="365"/>
      <c r="H62" s="365"/>
      <c r="I62" s="365"/>
      <c r="J62" s="365"/>
      <c r="K62" s="365"/>
      <c r="L62" s="365"/>
      <c r="M62" s="365"/>
      <c r="N62" s="365"/>
    </row>
    <row r="63" spans="1:14" ht="26.25" x14ac:dyDescent="0.25">
      <c r="A63" s="276" t="s">
        <v>8</v>
      </c>
      <c r="B63" s="286" t="s">
        <v>397</v>
      </c>
      <c r="C63" s="376"/>
      <c r="D63" s="281">
        <v>0</v>
      </c>
      <c r="E63" s="76"/>
      <c r="F63" s="77"/>
      <c r="G63" s="365"/>
      <c r="H63" s="365"/>
      <c r="I63" s="365"/>
      <c r="J63" s="365"/>
      <c r="K63" s="365"/>
      <c r="L63" s="365"/>
      <c r="M63" s="365"/>
      <c r="N63" s="365"/>
    </row>
    <row r="64" spans="1:14" x14ac:dyDescent="0.25">
      <c r="A64" s="276" t="s">
        <v>19</v>
      </c>
      <c r="B64" s="292" t="s">
        <v>401</v>
      </c>
      <c r="C64" s="259"/>
      <c r="D64" s="277">
        <v>0</v>
      </c>
      <c r="E64" s="76"/>
      <c r="F64" s="77"/>
      <c r="G64" s="365"/>
      <c r="H64" s="365"/>
      <c r="I64" s="365"/>
      <c r="J64" s="365"/>
      <c r="K64" s="365"/>
      <c r="L64" s="365"/>
      <c r="M64" s="365"/>
      <c r="N64" s="365"/>
    </row>
    <row r="65" spans="1:14" x14ac:dyDescent="0.25">
      <c r="A65" s="276" t="s">
        <v>9</v>
      </c>
      <c r="B65" s="409" t="s">
        <v>23</v>
      </c>
      <c r="C65" s="409"/>
      <c r="D65" s="277">
        <v>0</v>
      </c>
      <c r="E65" s="76"/>
      <c r="F65" s="77"/>
      <c r="G65" s="365"/>
      <c r="H65" s="365"/>
      <c r="I65" s="365"/>
      <c r="J65" s="365"/>
      <c r="K65" s="365"/>
      <c r="L65" s="365"/>
      <c r="M65" s="365"/>
      <c r="N65" s="365"/>
    </row>
    <row r="66" spans="1:14" x14ac:dyDescent="0.25">
      <c r="A66" s="585" t="s">
        <v>29</v>
      </c>
      <c r="B66" s="586"/>
      <c r="C66" s="397"/>
      <c r="D66" s="82">
        <f>SUM(D56:D65)</f>
        <v>0</v>
      </c>
      <c r="E66" s="76"/>
      <c r="F66" s="77"/>
      <c r="G66" s="365"/>
      <c r="H66" s="365"/>
      <c r="I66" s="365"/>
      <c r="J66" s="365"/>
      <c r="K66" s="365"/>
      <c r="L66" s="365"/>
      <c r="M66" s="365"/>
      <c r="N66" s="365"/>
    </row>
    <row r="67" spans="1:14" ht="15" customHeight="1" x14ac:dyDescent="0.25">
      <c r="A67" s="559"/>
      <c r="B67" s="560"/>
      <c r="C67" s="560"/>
      <c r="D67" s="561"/>
      <c r="E67" s="76"/>
      <c r="F67" s="77"/>
      <c r="G67" s="365"/>
      <c r="H67" s="365"/>
      <c r="I67" s="365"/>
      <c r="J67" s="365"/>
      <c r="K67" s="365"/>
      <c r="L67" s="365"/>
      <c r="M67" s="365"/>
      <c r="N67" s="365"/>
    </row>
    <row r="68" spans="1:14" ht="31.5" customHeight="1" x14ac:dyDescent="0.25">
      <c r="A68" s="556" t="s">
        <v>113</v>
      </c>
      <c r="B68" s="557"/>
      <c r="C68" s="557"/>
      <c r="D68" s="558"/>
      <c r="E68" s="76"/>
      <c r="F68" s="77"/>
      <c r="G68" s="365"/>
      <c r="H68" s="365"/>
      <c r="I68" s="365"/>
      <c r="J68" s="365"/>
      <c r="K68" s="365"/>
      <c r="L68" s="365"/>
      <c r="M68" s="365"/>
      <c r="N68" s="365"/>
    </row>
    <row r="69" spans="1:14" ht="30.75" customHeight="1" x14ac:dyDescent="0.25">
      <c r="A69" s="556" t="s">
        <v>90</v>
      </c>
      <c r="B69" s="557"/>
      <c r="C69" s="557"/>
      <c r="D69" s="558"/>
      <c r="E69" s="76"/>
      <c r="F69" s="77"/>
      <c r="G69" s="365"/>
      <c r="H69" s="365"/>
      <c r="I69" s="365"/>
      <c r="J69" s="365"/>
      <c r="K69" s="365"/>
      <c r="L69" s="365"/>
      <c r="M69" s="365"/>
      <c r="N69" s="365"/>
    </row>
    <row r="70" spans="1:14" ht="12" customHeight="1" x14ac:dyDescent="0.25">
      <c r="A70" s="559"/>
      <c r="B70" s="560"/>
      <c r="C70" s="560"/>
      <c r="D70" s="561"/>
      <c r="E70" s="76"/>
      <c r="F70" s="77"/>
      <c r="G70" s="365"/>
      <c r="H70" s="365"/>
      <c r="I70" s="365"/>
      <c r="J70" s="365"/>
      <c r="K70" s="365"/>
      <c r="L70" s="365"/>
      <c r="M70" s="365"/>
      <c r="N70" s="365"/>
    </row>
    <row r="71" spans="1:14" x14ac:dyDescent="0.25">
      <c r="A71" s="562" t="s">
        <v>67</v>
      </c>
      <c r="B71" s="563"/>
      <c r="C71" s="563"/>
      <c r="D71" s="564"/>
      <c r="E71" s="76"/>
      <c r="F71" s="77"/>
      <c r="G71" s="365"/>
      <c r="H71" s="365"/>
      <c r="I71" s="365"/>
      <c r="J71" s="365"/>
      <c r="K71" s="365"/>
      <c r="L71" s="365"/>
      <c r="M71" s="365"/>
      <c r="N71" s="365"/>
    </row>
    <row r="72" spans="1:14" x14ac:dyDescent="0.25">
      <c r="A72" s="261">
        <v>2</v>
      </c>
      <c r="B72" s="590" t="s">
        <v>68</v>
      </c>
      <c r="C72" s="590"/>
      <c r="D72" s="263" t="s">
        <v>5</v>
      </c>
      <c r="E72" s="76"/>
      <c r="F72" s="77"/>
      <c r="G72" s="365"/>
      <c r="H72" s="365"/>
      <c r="I72" s="365"/>
      <c r="J72" s="365"/>
      <c r="K72" s="365"/>
      <c r="L72" s="365"/>
      <c r="M72" s="365"/>
      <c r="N72" s="365"/>
    </row>
    <row r="73" spans="1:14" x14ac:dyDescent="0.25">
      <c r="A73" s="276" t="s">
        <v>64</v>
      </c>
      <c r="B73" s="594" t="s">
        <v>368</v>
      </c>
      <c r="C73" s="594"/>
      <c r="D73" s="281">
        <f>D34</f>
        <v>0</v>
      </c>
      <c r="E73" s="76"/>
      <c r="F73" s="77"/>
      <c r="G73" s="365"/>
      <c r="H73" s="365"/>
      <c r="I73" s="365"/>
      <c r="J73" s="365"/>
      <c r="K73" s="365"/>
      <c r="L73" s="365"/>
      <c r="M73" s="365"/>
      <c r="N73" s="365"/>
    </row>
    <row r="74" spans="1:14" x14ac:dyDescent="0.25">
      <c r="A74" s="276" t="s">
        <v>65</v>
      </c>
      <c r="B74" s="572" t="s">
        <v>69</v>
      </c>
      <c r="C74" s="572"/>
      <c r="D74" s="281">
        <f>D49</f>
        <v>0</v>
      </c>
      <c r="E74" s="76"/>
      <c r="F74" s="77"/>
      <c r="G74" s="365"/>
      <c r="H74" s="365"/>
      <c r="I74" s="365"/>
      <c r="J74" s="365"/>
      <c r="K74" s="365"/>
      <c r="L74" s="365"/>
      <c r="M74" s="365"/>
      <c r="N74" s="365"/>
    </row>
    <row r="75" spans="1:14" x14ac:dyDescent="0.25">
      <c r="A75" s="276" t="s">
        <v>66</v>
      </c>
      <c r="B75" s="572" t="s">
        <v>25</v>
      </c>
      <c r="C75" s="572"/>
      <c r="D75" s="281">
        <f>D66</f>
        <v>0</v>
      </c>
      <c r="E75" s="76"/>
      <c r="F75" s="77"/>
      <c r="G75" s="365"/>
      <c r="H75" s="365"/>
      <c r="I75" s="365"/>
      <c r="J75" s="365"/>
      <c r="K75" s="365"/>
      <c r="L75" s="365"/>
      <c r="M75" s="365"/>
      <c r="N75" s="365"/>
    </row>
    <row r="76" spans="1:14" x14ac:dyDescent="0.25">
      <c r="A76" s="583" t="s">
        <v>27</v>
      </c>
      <c r="B76" s="584"/>
      <c r="C76" s="584"/>
      <c r="D76" s="82">
        <f>SUM(D73:D75)</f>
        <v>0</v>
      </c>
      <c r="E76" s="76"/>
      <c r="F76" s="77"/>
      <c r="G76" s="365"/>
      <c r="H76" s="365"/>
      <c r="I76" s="365"/>
      <c r="J76" s="365"/>
      <c r="K76" s="365"/>
      <c r="L76" s="365"/>
      <c r="M76" s="365"/>
      <c r="N76" s="365"/>
    </row>
    <row r="77" spans="1:14" x14ac:dyDescent="0.25">
      <c r="A77" s="559"/>
      <c r="B77" s="560"/>
      <c r="C77" s="560"/>
      <c r="D77" s="561"/>
      <c r="E77" s="76"/>
      <c r="F77" s="77"/>
      <c r="G77" s="365"/>
      <c r="H77" s="365"/>
      <c r="I77" s="365"/>
      <c r="J77" s="365"/>
      <c r="K77" s="365"/>
      <c r="L77" s="365"/>
      <c r="M77" s="365"/>
      <c r="N77" s="365"/>
    </row>
    <row r="78" spans="1:14" x14ac:dyDescent="0.25">
      <c r="A78" s="267" t="s">
        <v>34</v>
      </c>
      <c r="B78" s="264" t="s">
        <v>30</v>
      </c>
      <c r="C78" s="262" t="s">
        <v>4</v>
      </c>
      <c r="D78" s="265" t="s">
        <v>16</v>
      </c>
      <c r="E78" s="76"/>
      <c r="F78" s="77"/>
      <c r="G78" s="365"/>
      <c r="H78" s="365"/>
      <c r="I78" s="365"/>
      <c r="J78" s="365"/>
      <c r="K78" s="365"/>
      <c r="L78" s="365"/>
      <c r="M78" s="365"/>
      <c r="N78" s="365"/>
    </row>
    <row r="79" spans="1:14" x14ac:dyDescent="0.25">
      <c r="A79" s="288" t="s">
        <v>0</v>
      </c>
      <c r="B79" s="366" t="s">
        <v>82</v>
      </c>
      <c r="C79" s="285">
        <v>0</v>
      </c>
      <c r="D79" s="279">
        <f>$D$25*C79</f>
        <v>0</v>
      </c>
      <c r="E79" s="76"/>
      <c r="F79" s="77"/>
      <c r="G79" s="365"/>
      <c r="H79" s="365"/>
      <c r="I79" s="365"/>
      <c r="J79" s="365"/>
      <c r="K79" s="365"/>
      <c r="L79" s="365"/>
      <c r="M79" s="365"/>
      <c r="N79" s="365"/>
    </row>
    <row r="80" spans="1:14" x14ac:dyDescent="0.25">
      <c r="A80" s="288" t="s">
        <v>1</v>
      </c>
      <c r="B80" s="367" t="s">
        <v>370</v>
      </c>
      <c r="C80" s="285">
        <f>C79*C48</f>
        <v>0</v>
      </c>
      <c r="D80" s="279">
        <f t="shared" ref="D80:D84" si="2">$D$25*C80</f>
        <v>0</v>
      </c>
      <c r="E80" s="76"/>
      <c r="F80" s="77"/>
      <c r="G80" s="365"/>
      <c r="H80" s="365"/>
      <c r="I80" s="365"/>
      <c r="J80" s="365"/>
      <c r="K80" s="365"/>
      <c r="L80" s="365"/>
      <c r="M80" s="365"/>
      <c r="N80" s="365"/>
    </row>
    <row r="81" spans="1:14" ht="26.25" x14ac:dyDescent="0.25">
      <c r="A81" s="288" t="s">
        <v>2</v>
      </c>
      <c r="B81" s="370" t="s">
        <v>371</v>
      </c>
      <c r="C81" s="285">
        <v>0</v>
      </c>
      <c r="D81" s="279">
        <f t="shared" si="2"/>
        <v>0</v>
      </c>
      <c r="E81" s="76"/>
      <c r="F81" s="77"/>
      <c r="G81" s="365"/>
      <c r="H81" s="365"/>
      <c r="I81" s="365"/>
      <c r="J81" s="365"/>
      <c r="K81" s="365"/>
      <c r="L81" s="365"/>
      <c r="M81" s="365"/>
      <c r="N81" s="365"/>
    </row>
    <row r="82" spans="1:14" x14ac:dyDescent="0.25">
      <c r="A82" s="288" t="s">
        <v>3</v>
      </c>
      <c r="B82" s="366" t="s">
        <v>83</v>
      </c>
      <c r="C82" s="285">
        <v>0</v>
      </c>
      <c r="D82" s="279">
        <f t="shared" si="2"/>
        <v>0</v>
      </c>
      <c r="E82" s="76"/>
      <c r="F82" s="77"/>
      <c r="G82" s="365"/>
      <c r="H82" s="365"/>
      <c r="I82" s="365"/>
      <c r="J82" s="365"/>
      <c r="K82" s="365"/>
      <c r="L82" s="365"/>
      <c r="M82" s="365"/>
      <c r="N82" s="365"/>
    </row>
    <row r="83" spans="1:14" ht="26.25" x14ac:dyDescent="0.25">
      <c r="A83" s="288" t="s">
        <v>7</v>
      </c>
      <c r="B83" s="376" t="s">
        <v>372</v>
      </c>
      <c r="C83" s="285">
        <v>0</v>
      </c>
      <c r="D83" s="279">
        <f t="shared" si="2"/>
        <v>0</v>
      </c>
      <c r="E83" s="76"/>
      <c r="F83" s="77"/>
      <c r="G83" s="365"/>
      <c r="H83" s="365"/>
      <c r="I83" s="365"/>
      <c r="J83" s="365"/>
      <c r="K83" s="365"/>
      <c r="L83" s="365"/>
      <c r="M83" s="365"/>
      <c r="N83" s="365"/>
    </row>
    <row r="84" spans="1:14" ht="26.25" x14ac:dyDescent="0.25">
      <c r="A84" s="288" t="s">
        <v>8</v>
      </c>
      <c r="B84" s="376" t="s">
        <v>373</v>
      </c>
      <c r="C84" s="285">
        <v>0</v>
      </c>
      <c r="D84" s="279">
        <f t="shared" si="2"/>
        <v>0</v>
      </c>
      <c r="E84" s="76"/>
      <c r="F84" s="77"/>
      <c r="G84" s="365"/>
      <c r="H84" s="365"/>
      <c r="I84" s="365"/>
      <c r="J84" s="365"/>
      <c r="K84" s="365"/>
      <c r="L84" s="365"/>
      <c r="M84" s="365"/>
      <c r="N84" s="365"/>
    </row>
    <row r="85" spans="1:14" x14ac:dyDescent="0.25">
      <c r="A85" s="585" t="s">
        <v>29</v>
      </c>
      <c r="B85" s="586"/>
      <c r="C85" s="86">
        <f>SUM(C79:C84)</f>
        <v>0</v>
      </c>
      <c r="D85" s="130">
        <f>SUM(D79:D84)</f>
        <v>0</v>
      </c>
      <c r="E85" s="76"/>
      <c r="F85" s="77"/>
      <c r="G85" s="365"/>
      <c r="H85" s="365"/>
      <c r="I85" s="365"/>
      <c r="J85" s="365"/>
      <c r="K85" s="365"/>
      <c r="L85" s="365"/>
      <c r="M85" s="365"/>
      <c r="N85" s="365"/>
    </row>
    <row r="86" spans="1:14" x14ac:dyDescent="0.25">
      <c r="A86" s="559"/>
      <c r="B86" s="560"/>
      <c r="C86" s="560"/>
      <c r="D86" s="561"/>
      <c r="E86" s="365"/>
      <c r="F86" s="365"/>
      <c r="G86" s="365"/>
      <c r="H86" s="365"/>
      <c r="I86" s="365"/>
      <c r="J86" s="365"/>
      <c r="K86" s="365"/>
      <c r="L86" s="365"/>
      <c r="M86" s="365"/>
      <c r="N86" s="365"/>
    </row>
    <row r="87" spans="1:14" x14ac:dyDescent="0.25">
      <c r="A87" s="261" t="s">
        <v>33</v>
      </c>
      <c r="B87" s="258" t="s">
        <v>35</v>
      </c>
      <c r="C87" s="257"/>
      <c r="D87" s="270"/>
      <c r="E87" s="76"/>
      <c r="F87" s="365"/>
      <c r="G87" s="365"/>
      <c r="H87" s="365"/>
      <c r="I87" s="365"/>
      <c r="J87" s="365"/>
      <c r="K87" s="365"/>
      <c r="L87" s="365"/>
      <c r="M87" s="365"/>
      <c r="N87" s="365"/>
    </row>
    <row r="88" spans="1:14" x14ac:dyDescent="0.25">
      <c r="A88" s="559"/>
      <c r="B88" s="560"/>
      <c r="C88" s="560"/>
      <c r="D88" s="561"/>
      <c r="E88" s="76"/>
      <c r="F88" s="365"/>
      <c r="G88" s="365"/>
      <c r="H88" s="365"/>
      <c r="I88" s="365"/>
      <c r="J88" s="365"/>
      <c r="K88" s="365"/>
      <c r="L88" s="365"/>
      <c r="M88" s="365"/>
      <c r="N88" s="365"/>
    </row>
    <row r="89" spans="1:14" ht="42.75" customHeight="1" x14ac:dyDescent="0.25">
      <c r="A89" s="587" t="s">
        <v>374</v>
      </c>
      <c r="B89" s="588"/>
      <c r="C89" s="588"/>
      <c r="D89" s="589"/>
      <c r="E89" s="365"/>
      <c r="F89" s="365"/>
      <c r="G89" s="365"/>
      <c r="H89" s="365"/>
      <c r="I89" s="365"/>
      <c r="J89" s="365"/>
      <c r="K89" s="365"/>
      <c r="L89" s="365"/>
      <c r="M89" s="365"/>
      <c r="N89" s="365"/>
    </row>
    <row r="90" spans="1:14" x14ac:dyDescent="0.25">
      <c r="A90" s="559"/>
      <c r="B90" s="560"/>
      <c r="C90" s="560"/>
      <c r="D90" s="561"/>
      <c r="E90" s="365"/>
      <c r="F90" s="365"/>
      <c r="G90" s="365"/>
      <c r="H90" s="365"/>
      <c r="I90" s="365"/>
      <c r="J90" s="365"/>
      <c r="K90" s="365"/>
      <c r="L90" s="365"/>
      <c r="M90" s="365"/>
      <c r="N90" s="365"/>
    </row>
    <row r="91" spans="1:14" x14ac:dyDescent="0.25">
      <c r="A91" s="261" t="s">
        <v>44</v>
      </c>
      <c r="B91" s="257" t="s">
        <v>70</v>
      </c>
      <c r="C91" s="398" t="s">
        <v>4</v>
      </c>
      <c r="D91" s="263" t="s">
        <v>16</v>
      </c>
      <c r="E91" s="365"/>
      <c r="F91" s="365"/>
      <c r="G91" s="365"/>
      <c r="H91" s="365"/>
      <c r="I91" s="365"/>
      <c r="J91" s="365"/>
      <c r="K91" s="365"/>
      <c r="L91" s="365"/>
      <c r="M91" s="365"/>
      <c r="N91" s="365"/>
    </row>
    <row r="92" spans="1:14" x14ac:dyDescent="0.25">
      <c r="A92" s="280" t="s">
        <v>0</v>
      </c>
      <c r="B92" s="368" t="s">
        <v>375</v>
      </c>
      <c r="C92" s="285">
        <v>0</v>
      </c>
      <c r="D92" s="279">
        <f>C92*$D$25</f>
        <v>0</v>
      </c>
      <c r="E92" s="365"/>
      <c r="F92" s="365"/>
      <c r="G92" s="365"/>
      <c r="H92" s="365"/>
      <c r="I92" s="365"/>
      <c r="J92" s="365"/>
      <c r="K92" s="365"/>
      <c r="L92" s="365"/>
      <c r="M92" s="365"/>
      <c r="N92" s="365"/>
    </row>
    <row r="93" spans="1:14" ht="15" customHeight="1" x14ac:dyDescent="0.25">
      <c r="A93" s="280" t="s">
        <v>1</v>
      </c>
      <c r="B93" s="367" t="s">
        <v>376</v>
      </c>
      <c r="C93" s="285">
        <v>0</v>
      </c>
      <c r="D93" s="279">
        <f t="shared" ref="D93:D97" si="3">C93*$D$25</f>
        <v>0</v>
      </c>
      <c r="E93" s="365"/>
      <c r="F93" s="365"/>
      <c r="G93" s="365"/>
      <c r="H93" s="365"/>
      <c r="I93" s="365"/>
      <c r="J93" s="365"/>
      <c r="K93" s="365"/>
      <c r="L93" s="365"/>
      <c r="M93" s="365"/>
      <c r="N93" s="365"/>
    </row>
    <row r="94" spans="1:14" x14ac:dyDescent="0.25">
      <c r="A94" s="280" t="s">
        <v>291</v>
      </c>
      <c r="B94" s="367" t="s">
        <v>377</v>
      </c>
      <c r="C94" s="285">
        <v>0</v>
      </c>
      <c r="D94" s="279">
        <f t="shared" si="3"/>
        <v>0</v>
      </c>
      <c r="E94" s="365"/>
      <c r="F94" s="365"/>
      <c r="G94" s="365"/>
      <c r="H94" s="365"/>
      <c r="I94" s="365"/>
      <c r="J94" s="365"/>
      <c r="K94" s="365"/>
      <c r="L94" s="365"/>
      <c r="M94" s="365"/>
      <c r="N94" s="365"/>
    </row>
    <row r="95" spans="1:14" x14ac:dyDescent="0.25">
      <c r="A95" s="280" t="s">
        <v>3</v>
      </c>
      <c r="B95" s="367" t="s">
        <v>378</v>
      </c>
      <c r="C95" s="285">
        <v>0</v>
      </c>
      <c r="D95" s="279">
        <f t="shared" si="3"/>
        <v>0</v>
      </c>
      <c r="E95" s="365"/>
      <c r="F95" s="365"/>
      <c r="G95" s="365"/>
      <c r="H95" s="365"/>
      <c r="I95" s="365"/>
      <c r="J95" s="365"/>
      <c r="K95" s="365"/>
      <c r="L95" s="365"/>
      <c r="M95" s="365"/>
      <c r="N95" s="365"/>
    </row>
    <row r="96" spans="1:14" x14ac:dyDescent="0.25">
      <c r="A96" s="280" t="s">
        <v>7</v>
      </c>
      <c r="B96" s="367" t="s">
        <v>379</v>
      </c>
      <c r="C96" s="285">
        <v>0</v>
      </c>
      <c r="D96" s="279">
        <f t="shared" si="3"/>
        <v>0</v>
      </c>
      <c r="E96" s="365"/>
      <c r="F96" s="365"/>
      <c r="G96" s="365"/>
      <c r="H96" s="365"/>
      <c r="I96" s="365"/>
      <c r="J96" s="365"/>
      <c r="K96" s="365"/>
      <c r="L96" s="365"/>
      <c r="M96" s="365"/>
      <c r="N96" s="365"/>
    </row>
    <row r="97" spans="1:14" x14ac:dyDescent="0.25">
      <c r="A97" s="280" t="s">
        <v>8</v>
      </c>
      <c r="B97" s="367" t="s">
        <v>380</v>
      </c>
      <c r="C97" s="285">
        <v>0</v>
      </c>
      <c r="D97" s="279">
        <f t="shared" si="3"/>
        <v>0</v>
      </c>
      <c r="E97" s="365"/>
      <c r="F97" s="365"/>
      <c r="G97" s="365"/>
      <c r="H97" s="365"/>
      <c r="I97" s="365"/>
      <c r="J97" s="365"/>
      <c r="K97" s="365"/>
      <c r="L97" s="365"/>
      <c r="M97" s="365"/>
      <c r="N97" s="365"/>
    </row>
    <row r="98" spans="1:14" ht="15.75" customHeight="1" x14ac:dyDescent="0.25">
      <c r="A98" s="585" t="s">
        <v>27</v>
      </c>
      <c r="B98" s="586"/>
      <c r="C98" s="86">
        <f>SUM(C92:C97)</f>
        <v>0</v>
      </c>
      <c r="D98" s="84">
        <f>SUM(D92:D97)</f>
        <v>0</v>
      </c>
      <c r="E98" s="365"/>
      <c r="F98" s="77"/>
      <c r="G98" s="365"/>
      <c r="H98" s="365"/>
      <c r="I98" s="365"/>
      <c r="J98" s="365"/>
      <c r="K98" s="365"/>
      <c r="L98" s="365"/>
      <c r="M98" s="365"/>
      <c r="N98" s="365"/>
    </row>
    <row r="99" spans="1:14" x14ac:dyDescent="0.25">
      <c r="A99" s="559"/>
      <c r="B99" s="560"/>
      <c r="C99" s="560"/>
      <c r="D99" s="561"/>
      <c r="E99" s="365"/>
      <c r="F99" s="77"/>
      <c r="G99" s="365"/>
      <c r="H99" s="365"/>
      <c r="I99" s="365"/>
      <c r="J99" s="365"/>
      <c r="K99" s="365"/>
      <c r="L99" s="365"/>
      <c r="M99" s="365"/>
      <c r="N99" s="365"/>
    </row>
    <row r="100" spans="1:14" ht="15" customHeight="1" x14ac:dyDescent="0.25">
      <c r="A100" s="261" t="s">
        <v>36</v>
      </c>
      <c r="B100" s="590" t="s">
        <v>26</v>
      </c>
      <c r="C100" s="590"/>
      <c r="D100" s="263" t="s">
        <v>5</v>
      </c>
      <c r="E100" s="365"/>
      <c r="F100" s="365"/>
      <c r="G100" s="365"/>
      <c r="H100" s="365"/>
      <c r="I100" s="365"/>
      <c r="J100" s="365"/>
      <c r="K100" s="365"/>
      <c r="L100" s="365"/>
      <c r="M100" s="365"/>
      <c r="N100" s="365"/>
    </row>
    <row r="101" spans="1:14" x14ac:dyDescent="0.25">
      <c r="A101" s="276" t="s">
        <v>0</v>
      </c>
      <c r="B101" s="572" t="s">
        <v>56</v>
      </c>
      <c r="C101" s="572"/>
      <c r="D101" s="284">
        <f>Uniformes!F13</f>
        <v>0</v>
      </c>
      <c r="E101" s="365"/>
      <c r="F101" s="77"/>
      <c r="G101" s="365"/>
      <c r="H101" s="365"/>
      <c r="I101" s="365"/>
      <c r="J101" s="365"/>
      <c r="K101" s="365"/>
      <c r="L101" s="365"/>
      <c r="M101" s="365"/>
      <c r="N101" s="365"/>
    </row>
    <row r="102" spans="1:14" x14ac:dyDescent="0.25">
      <c r="A102" s="276" t="s">
        <v>1</v>
      </c>
      <c r="B102" s="572" t="s">
        <v>58</v>
      </c>
      <c r="C102" s="572"/>
      <c r="D102" s="284">
        <v>0</v>
      </c>
      <c r="E102" s="365"/>
      <c r="F102" s="77"/>
      <c r="G102" s="365"/>
      <c r="H102" s="365"/>
      <c r="I102" s="365"/>
      <c r="J102" s="365"/>
      <c r="K102" s="365"/>
      <c r="L102" s="365"/>
      <c r="M102" s="365"/>
      <c r="N102" s="365"/>
    </row>
    <row r="103" spans="1:14" x14ac:dyDescent="0.25">
      <c r="A103" s="276" t="s">
        <v>2</v>
      </c>
      <c r="B103" s="572" t="s">
        <v>57</v>
      </c>
      <c r="C103" s="572"/>
      <c r="D103" s="284">
        <v>0</v>
      </c>
      <c r="E103" s="365"/>
      <c r="F103" s="77"/>
      <c r="G103" s="365"/>
      <c r="H103" s="365"/>
      <c r="I103" s="365"/>
      <c r="J103" s="365"/>
      <c r="K103" s="365"/>
      <c r="L103" s="365"/>
      <c r="M103" s="365"/>
      <c r="N103" s="365"/>
    </row>
    <row r="104" spans="1:14" x14ac:dyDescent="0.25">
      <c r="A104" s="276" t="s">
        <v>3</v>
      </c>
      <c r="B104" s="572" t="s">
        <v>23</v>
      </c>
      <c r="C104" s="572"/>
      <c r="D104" s="284">
        <v>0</v>
      </c>
      <c r="E104" s="365"/>
      <c r="F104" s="77"/>
      <c r="G104" s="365"/>
      <c r="H104" s="365"/>
      <c r="I104" s="365"/>
      <c r="J104" s="365"/>
      <c r="K104" s="365"/>
      <c r="L104" s="365"/>
      <c r="M104" s="365"/>
      <c r="N104" s="365"/>
    </row>
    <row r="105" spans="1:14" ht="15.75" customHeight="1" x14ac:dyDescent="0.25">
      <c r="A105" s="131"/>
      <c r="B105" s="573" t="s">
        <v>28</v>
      </c>
      <c r="C105" s="573"/>
      <c r="D105" s="82">
        <f>SUM(D101:D104)</f>
        <v>0</v>
      </c>
      <c r="E105" s="365"/>
      <c r="F105" s="365"/>
      <c r="G105" s="365"/>
      <c r="H105" s="365"/>
      <c r="I105" s="365"/>
      <c r="J105" s="365"/>
      <c r="K105" s="365"/>
      <c r="L105" s="365"/>
      <c r="M105" s="365"/>
      <c r="N105" s="365"/>
    </row>
    <row r="106" spans="1:14" x14ac:dyDescent="0.25">
      <c r="A106" s="574"/>
      <c r="B106" s="575"/>
      <c r="C106" s="575"/>
      <c r="D106" s="576"/>
      <c r="E106" s="365"/>
      <c r="F106" s="365"/>
      <c r="G106" s="365"/>
      <c r="H106" s="365"/>
      <c r="I106" s="365"/>
      <c r="J106" s="365"/>
      <c r="K106" s="365"/>
      <c r="L106" s="365"/>
      <c r="M106" s="365"/>
      <c r="N106" s="365"/>
    </row>
    <row r="107" spans="1:14" x14ac:dyDescent="0.25">
      <c r="A107" s="556" t="s">
        <v>119</v>
      </c>
      <c r="B107" s="557"/>
      <c r="C107" s="557"/>
      <c r="D107" s="558"/>
      <c r="E107" s="365"/>
      <c r="F107" s="365"/>
      <c r="G107" s="365"/>
      <c r="H107" s="365"/>
      <c r="I107" s="365"/>
      <c r="J107" s="365"/>
      <c r="K107" s="365"/>
      <c r="L107" s="365"/>
      <c r="M107" s="365"/>
      <c r="N107" s="365"/>
    </row>
    <row r="108" spans="1:14" x14ac:dyDescent="0.25">
      <c r="A108" s="559"/>
      <c r="B108" s="560"/>
      <c r="C108" s="560"/>
      <c r="D108" s="561"/>
      <c r="E108" s="365"/>
      <c r="F108" s="365"/>
      <c r="G108" s="365"/>
      <c r="H108" s="365"/>
      <c r="I108" s="365"/>
      <c r="J108" s="365"/>
      <c r="K108" s="365"/>
      <c r="L108" s="365"/>
      <c r="M108" s="365"/>
      <c r="N108" s="365"/>
    </row>
    <row r="109" spans="1:14" x14ac:dyDescent="0.25">
      <c r="A109" s="267" t="s">
        <v>72</v>
      </c>
      <c r="B109" s="577" t="s">
        <v>73</v>
      </c>
      <c r="C109" s="577"/>
      <c r="D109" s="578"/>
      <c r="E109" s="365"/>
      <c r="F109" s="365"/>
      <c r="G109" s="365"/>
      <c r="H109" s="365"/>
      <c r="I109" s="365"/>
      <c r="J109" s="365"/>
      <c r="K109" s="365"/>
      <c r="L109" s="365"/>
      <c r="M109" s="365"/>
      <c r="N109" s="365"/>
    </row>
    <row r="110" spans="1:14" x14ac:dyDescent="0.25">
      <c r="A110" s="261" t="s">
        <v>292</v>
      </c>
      <c r="B110" s="257" t="s">
        <v>293</v>
      </c>
      <c r="C110" s="398" t="s">
        <v>4</v>
      </c>
      <c r="D110" s="263" t="s">
        <v>16</v>
      </c>
      <c r="E110" s="365"/>
      <c r="F110" s="365"/>
      <c r="G110" s="365"/>
      <c r="H110" s="365"/>
      <c r="I110" s="365"/>
      <c r="J110" s="365"/>
      <c r="K110" s="365"/>
      <c r="L110" s="365"/>
      <c r="M110" s="365"/>
      <c r="N110" s="365"/>
    </row>
    <row r="111" spans="1:14" x14ac:dyDescent="0.25">
      <c r="A111" s="288" t="s">
        <v>0</v>
      </c>
      <c r="B111" s="366" t="s">
        <v>74</v>
      </c>
      <c r="C111" s="344">
        <v>0</v>
      </c>
      <c r="D111" s="290">
        <f>C111*$D$130</f>
        <v>0</v>
      </c>
      <c r="E111" s="365"/>
      <c r="F111" s="365"/>
      <c r="G111" s="365"/>
      <c r="H111" s="365"/>
      <c r="I111" s="365"/>
      <c r="J111" s="365"/>
      <c r="K111" s="365"/>
      <c r="L111" s="365"/>
      <c r="M111" s="365"/>
      <c r="N111" s="365"/>
    </row>
    <row r="112" spans="1:14" x14ac:dyDescent="0.25">
      <c r="A112" s="288" t="s">
        <v>1</v>
      </c>
      <c r="B112" s="366" t="s">
        <v>17</v>
      </c>
      <c r="C112" s="344">
        <v>0</v>
      </c>
      <c r="D112" s="290">
        <f>C112*($D$130+$D$111)</f>
        <v>0</v>
      </c>
      <c r="E112" s="365"/>
      <c r="F112" s="365"/>
      <c r="G112" s="365"/>
      <c r="H112" s="365"/>
      <c r="I112" s="365"/>
      <c r="J112" s="365"/>
      <c r="K112" s="365"/>
      <c r="L112" s="365"/>
      <c r="M112" s="365"/>
      <c r="N112" s="365"/>
    </row>
    <row r="113" spans="1:14" x14ac:dyDescent="0.25">
      <c r="A113" s="579" t="s">
        <v>294</v>
      </c>
      <c r="B113" s="580"/>
      <c r="C113" s="291">
        <f>SUM(C111:C112)</f>
        <v>0</v>
      </c>
      <c r="D113" s="295">
        <f>SUM(D111:D112)</f>
        <v>0</v>
      </c>
      <c r="E113" s="365"/>
      <c r="F113" s="365"/>
      <c r="G113" s="365"/>
      <c r="H113" s="365"/>
      <c r="I113" s="365"/>
      <c r="J113" s="365"/>
      <c r="K113" s="365"/>
      <c r="L113" s="365"/>
      <c r="M113" s="365"/>
      <c r="N113" s="365"/>
    </row>
    <row r="114" spans="1:14" x14ac:dyDescent="0.25">
      <c r="A114" s="261" t="s">
        <v>295</v>
      </c>
      <c r="B114" s="257" t="s">
        <v>296</v>
      </c>
      <c r="C114" s="398" t="s">
        <v>4</v>
      </c>
      <c r="D114" s="263" t="s">
        <v>16</v>
      </c>
      <c r="E114" s="365"/>
      <c r="F114" s="365"/>
      <c r="G114" s="365"/>
      <c r="H114" s="365"/>
      <c r="I114" s="365"/>
      <c r="J114" s="365"/>
      <c r="K114" s="365"/>
      <c r="L114" s="365"/>
      <c r="M114" s="365"/>
      <c r="N114" s="365"/>
    </row>
    <row r="115" spans="1:14" x14ac:dyDescent="0.25">
      <c r="A115" s="288" t="s">
        <v>2</v>
      </c>
      <c r="B115" s="366" t="s">
        <v>297</v>
      </c>
      <c r="C115" s="344">
        <v>0</v>
      </c>
      <c r="D115" s="290">
        <f>ROUND(($D$130+$D$113)/(1-$C$118)*C115,2)</f>
        <v>0</v>
      </c>
      <c r="E115" s="365"/>
      <c r="F115" s="365"/>
      <c r="G115" s="365"/>
      <c r="H115" s="365"/>
      <c r="I115" s="365"/>
      <c r="J115" s="365"/>
      <c r="K115" s="365"/>
      <c r="L115" s="365"/>
      <c r="M115" s="365"/>
      <c r="N115" s="365"/>
    </row>
    <row r="116" spans="1:14" x14ac:dyDescent="0.25">
      <c r="A116" s="288" t="s">
        <v>3</v>
      </c>
      <c r="B116" s="366" t="s">
        <v>298</v>
      </c>
      <c r="C116" s="344">
        <v>0</v>
      </c>
      <c r="D116" s="290">
        <f t="shared" ref="D116:D117" si="4">ROUND(($D$130+$D$113)/(1-$C$118)*C116,2)</f>
        <v>0</v>
      </c>
      <c r="E116" s="365"/>
      <c r="F116" s="365"/>
      <c r="G116" s="365"/>
      <c r="H116" s="365"/>
      <c r="I116" s="365"/>
      <c r="J116" s="365"/>
      <c r="K116" s="365"/>
      <c r="L116" s="365"/>
      <c r="M116" s="365"/>
      <c r="N116" s="365"/>
    </row>
    <row r="117" spans="1:14" x14ac:dyDescent="0.25">
      <c r="A117" s="288" t="s">
        <v>7</v>
      </c>
      <c r="B117" s="366" t="s">
        <v>45</v>
      </c>
      <c r="C117" s="344">
        <v>0</v>
      </c>
      <c r="D117" s="290">
        <f t="shared" si="4"/>
        <v>0</v>
      </c>
      <c r="E117" s="365"/>
      <c r="F117" s="365"/>
      <c r="G117" s="365"/>
      <c r="H117" s="365"/>
      <c r="I117" s="365"/>
      <c r="J117" s="365"/>
      <c r="K117" s="365"/>
      <c r="L117" s="365"/>
      <c r="M117" s="365"/>
      <c r="N117" s="365"/>
    </row>
    <row r="118" spans="1:14" x14ac:dyDescent="0.25">
      <c r="A118" s="579" t="s">
        <v>299</v>
      </c>
      <c r="B118" s="580"/>
      <c r="C118" s="291">
        <f>SUM(C115:C117)</f>
        <v>0</v>
      </c>
      <c r="D118" s="295">
        <f>SUM(D115:D117)</f>
        <v>0</v>
      </c>
      <c r="E118" s="365"/>
      <c r="F118" s="365"/>
      <c r="G118" s="365"/>
      <c r="H118" s="365"/>
      <c r="I118" s="365"/>
      <c r="J118" s="365"/>
      <c r="K118" s="365"/>
      <c r="L118" s="365"/>
      <c r="M118" s="365"/>
      <c r="N118" s="365"/>
    </row>
    <row r="119" spans="1:14" ht="14.25" customHeight="1" x14ac:dyDescent="0.25">
      <c r="A119" s="581" t="s">
        <v>300</v>
      </c>
      <c r="B119" s="582"/>
      <c r="C119" s="582"/>
      <c r="D119" s="256">
        <f>D113+D118</f>
        <v>0</v>
      </c>
      <c r="E119" s="365"/>
      <c r="F119" s="365"/>
      <c r="G119" s="365"/>
      <c r="H119" s="365"/>
      <c r="I119" s="365"/>
      <c r="J119" s="365"/>
      <c r="K119" s="365"/>
      <c r="L119" s="365"/>
      <c r="M119" s="365"/>
      <c r="N119" s="365"/>
    </row>
    <row r="120" spans="1:14" ht="14.25" customHeight="1" x14ac:dyDescent="0.25">
      <c r="A120" s="569"/>
      <c r="B120" s="570"/>
      <c r="C120" s="570"/>
      <c r="D120" s="571"/>
      <c r="E120" s="365"/>
      <c r="F120" s="365"/>
      <c r="G120" s="365"/>
      <c r="H120" s="365"/>
      <c r="I120" s="365"/>
      <c r="J120" s="365"/>
      <c r="K120" s="365"/>
      <c r="L120" s="365"/>
      <c r="M120" s="365"/>
      <c r="N120" s="365"/>
    </row>
    <row r="121" spans="1:14" x14ac:dyDescent="0.25">
      <c r="A121" s="556" t="s">
        <v>91</v>
      </c>
      <c r="B121" s="557"/>
      <c r="C121" s="557"/>
      <c r="D121" s="558"/>
      <c r="E121" s="365"/>
      <c r="F121" s="365"/>
      <c r="G121" s="365"/>
      <c r="H121" s="365"/>
      <c r="I121" s="365"/>
      <c r="J121" s="365"/>
      <c r="K121" s="365"/>
      <c r="L121" s="365"/>
      <c r="M121" s="365"/>
      <c r="N121" s="365"/>
    </row>
    <row r="122" spans="1:14" x14ac:dyDescent="0.25">
      <c r="A122" s="556" t="s">
        <v>92</v>
      </c>
      <c r="B122" s="557"/>
      <c r="C122" s="557"/>
      <c r="D122" s="558"/>
      <c r="E122" s="365"/>
      <c r="F122" s="365"/>
      <c r="G122" s="365"/>
      <c r="H122" s="365"/>
      <c r="I122" s="365"/>
      <c r="J122" s="365"/>
      <c r="K122" s="365"/>
      <c r="L122" s="365"/>
      <c r="M122" s="365"/>
      <c r="N122" s="365"/>
    </row>
    <row r="123" spans="1:14" x14ac:dyDescent="0.25">
      <c r="A123" s="559"/>
      <c r="B123" s="560"/>
      <c r="C123" s="560"/>
      <c r="D123" s="561"/>
      <c r="E123" s="365"/>
      <c r="F123" s="365"/>
      <c r="G123" s="365"/>
      <c r="H123" s="365"/>
      <c r="I123" s="365"/>
      <c r="J123" s="365"/>
      <c r="K123" s="365"/>
      <c r="L123" s="365"/>
      <c r="M123" s="365"/>
      <c r="N123" s="365"/>
    </row>
    <row r="124" spans="1:14" x14ac:dyDescent="0.25">
      <c r="A124" s="562" t="s">
        <v>38</v>
      </c>
      <c r="B124" s="563"/>
      <c r="C124" s="563"/>
      <c r="D124" s="564"/>
      <c r="E124" s="365"/>
      <c r="F124" s="365"/>
      <c r="G124" s="365"/>
      <c r="H124" s="365"/>
      <c r="I124" s="365"/>
      <c r="J124" s="365"/>
      <c r="K124" s="365"/>
      <c r="L124" s="365"/>
      <c r="M124" s="365"/>
      <c r="N124" s="365"/>
    </row>
    <row r="125" spans="1:14" x14ac:dyDescent="0.25">
      <c r="A125" s="280" t="s">
        <v>76</v>
      </c>
      <c r="B125" s="565" t="s">
        <v>24</v>
      </c>
      <c r="C125" s="565"/>
      <c r="D125" s="279">
        <f>D25</f>
        <v>0</v>
      </c>
      <c r="E125" s="365"/>
      <c r="F125" s="365"/>
      <c r="G125" s="365"/>
      <c r="H125" s="365"/>
      <c r="I125" s="365"/>
      <c r="J125" s="365"/>
      <c r="K125" s="365"/>
      <c r="L125" s="365"/>
      <c r="M125" s="365"/>
      <c r="N125" s="365"/>
    </row>
    <row r="126" spans="1:14" x14ac:dyDescent="0.25">
      <c r="A126" s="280" t="s">
        <v>77</v>
      </c>
      <c r="B126" s="566" t="s">
        <v>68</v>
      </c>
      <c r="C126" s="566"/>
      <c r="D126" s="279">
        <f>D76</f>
        <v>0</v>
      </c>
      <c r="E126" s="365"/>
      <c r="F126" s="365"/>
      <c r="G126" s="365"/>
      <c r="H126" s="365"/>
      <c r="I126" s="365"/>
      <c r="J126" s="365"/>
      <c r="K126" s="365"/>
      <c r="L126" s="365"/>
      <c r="M126" s="365"/>
      <c r="N126" s="365"/>
    </row>
    <row r="127" spans="1:14" x14ac:dyDescent="0.25">
      <c r="A127" s="280" t="s">
        <v>78</v>
      </c>
      <c r="B127" s="565" t="s">
        <v>30</v>
      </c>
      <c r="C127" s="565"/>
      <c r="D127" s="279">
        <f>D85</f>
        <v>0</v>
      </c>
      <c r="E127" s="365"/>
      <c r="F127" s="365"/>
      <c r="G127" s="365"/>
      <c r="H127" s="365"/>
      <c r="I127" s="365"/>
      <c r="J127" s="365"/>
      <c r="K127" s="365"/>
      <c r="L127" s="365"/>
      <c r="M127" s="365"/>
      <c r="N127" s="365"/>
    </row>
    <row r="128" spans="1:14" x14ac:dyDescent="0.25">
      <c r="A128" s="280" t="s">
        <v>75</v>
      </c>
      <c r="B128" s="565" t="s">
        <v>35</v>
      </c>
      <c r="C128" s="565"/>
      <c r="D128" s="279">
        <f>D98</f>
        <v>0</v>
      </c>
      <c r="E128" s="365"/>
      <c r="F128" s="365"/>
      <c r="G128" s="365"/>
      <c r="H128" s="365"/>
      <c r="I128" s="365"/>
      <c r="J128" s="365"/>
      <c r="K128" s="365"/>
      <c r="L128" s="365"/>
      <c r="M128" s="365"/>
      <c r="N128" s="365"/>
    </row>
    <row r="129" spans="1:14" x14ac:dyDescent="0.25">
      <c r="A129" s="280" t="s">
        <v>79</v>
      </c>
      <c r="B129" s="566" t="s">
        <v>26</v>
      </c>
      <c r="C129" s="566"/>
      <c r="D129" s="279">
        <f>D105</f>
        <v>0</v>
      </c>
      <c r="E129" s="365"/>
      <c r="F129" s="365"/>
      <c r="G129" s="365"/>
      <c r="H129" s="365"/>
      <c r="I129" s="365"/>
      <c r="J129" s="365"/>
      <c r="K129" s="365"/>
      <c r="L129" s="365"/>
      <c r="M129" s="365"/>
      <c r="N129" s="365"/>
    </row>
    <row r="130" spans="1:14" x14ac:dyDescent="0.25">
      <c r="A130" s="567" t="s">
        <v>80</v>
      </c>
      <c r="B130" s="568"/>
      <c r="C130" s="568"/>
      <c r="D130" s="268">
        <f>SUM(D125:D129)</f>
        <v>0</v>
      </c>
      <c r="E130" s="365"/>
      <c r="F130" s="365"/>
      <c r="G130" s="365"/>
      <c r="H130" s="365"/>
      <c r="I130" s="365"/>
      <c r="J130" s="365"/>
      <c r="K130" s="365"/>
      <c r="L130" s="365"/>
      <c r="M130" s="365"/>
      <c r="N130" s="365"/>
    </row>
    <row r="131" spans="1:14" x14ac:dyDescent="0.25">
      <c r="A131" s="280" t="s">
        <v>81</v>
      </c>
      <c r="B131" s="566" t="s">
        <v>73</v>
      </c>
      <c r="C131" s="566"/>
      <c r="D131" s="279">
        <f>D119</f>
        <v>0</v>
      </c>
      <c r="E131" s="365"/>
      <c r="F131" s="365"/>
      <c r="G131" s="365"/>
      <c r="H131" s="365"/>
      <c r="I131" s="365"/>
      <c r="J131" s="365"/>
      <c r="K131" s="365"/>
      <c r="L131" s="365"/>
      <c r="M131" s="365"/>
      <c r="N131" s="365"/>
    </row>
    <row r="132" spans="1:14" ht="15.75" thickBot="1" x14ac:dyDescent="0.3">
      <c r="A132" s="554" t="s">
        <v>93</v>
      </c>
      <c r="B132" s="555"/>
      <c r="C132" s="555"/>
      <c r="D132" s="72">
        <f>D130+D131</f>
        <v>0</v>
      </c>
      <c r="E132" s="365"/>
      <c r="F132" s="365"/>
      <c r="G132" s="365"/>
      <c r="H132" s="365"/>
      <c r="I132" s="365"/>
      <c r="J132" s="365"/>
      <c r="K132" s="365"/>
      <c r="L132" s="365"/>
      <c r="M132" s="365"/>
      <c r="N132" s="365"/>
    </row>
    <row r="133" spans="1:14" x14ac:dyDescent="0.25">
      <c r="A133" s="6"/>
      <c r="B133" s="6"/>
      <c r="C133" s="6"/>
      <c r="D133" s="7"/>
      <c r="E133" s="365"/>
      <c r="F133" s="77"/>
      <c r="G133" s="365"/>
      <c r="H133" s="365"/>
      <c r="I133" s="365"/>
      <c r="J133" s="365"/>
      <c r="K133" s="365"/>
      <c r="L133" s="365"/>
      <c r="M133" s="365"/>
      <c r="N133" s="365"/>
    </row>
    <row r="134" spans="1:14" x14ac:dyDescent="0.25">
      <c r="A134" s="76"/>
      <c r="B134" s="76"/>
      <c r="C134" s="76"/>
      <c r="D134" s="76"/>
      <c r="E134" s="365"/>
      <c r="F134" s="365"/>
      <c r="G134" s="365"/>
      <c r="H134" s="365"/>
      <c r="I134" s="365"/>
      <c r="J134" s="365"/>
      <c r="K134" s="365"/>
      <c r="L134" s="365"/>
      <c r="M134" s="365"/>
      <c r="N134" s="365"/>
    </row>
    <row r="135" spans="1:14" x14ac:dyDescent="0.25">
      <c r="A135" s="76"/>
      <c r="B135" s="76"/>
      <c r="C135" s="76"/>
      <c r="D135" s="76"/>
      <c r="E135" s="365"/>
      <c r="F135" s="365"/>
      <c r="G135" s="365"/>
      <c r="H135" s="365"/>
      <c r="I135" s="365"/>
      <c r="J135" s="365"/>
      <c r="K135" s="365"/>
      <c r="L135" s="365"/>
      <c r="M135" s="365"/>
      <c r="N135" s="365"/>
    </row>
    <row r="136" spans="1:14" x14ac:dyDescent="0.25">
      <c r="A136" s="76"/>
      <c r="B136" s="76"/>
      <c r="C136" s="76"/>
      <c r="D136" s="76"/>
      <c r="E136" s="365"/>
      <c r="F136" s="365"/>
      <c r="G136" s="365"/>
      <c r="H136" s="365"/>
      <c r="I136" s="365"/>
      <c r="J136" s="365"/>
      <c r="K136" s="365"/>
      <c r="L136" s="365"/>
      <c r="M136" s="365"/>
      <c r="N136" s="365"/>
    </row>
    <row r="137" spans="1:14" x14ac:dyDescent="0.25">
      <c r="A137" s="76"/>
      <c r="B137" s="76"/>
      <c r="C137" s="76"/>
      <c r="D137" s="76"/>
      <c r="E137" s="365"/>
      <c r="F137" s="365"/>
      <c r="G137" s="365"/>
      <c r="H137" s="365"/>
      <c r="I137" s="365"/>
      <c r="J137" s="365"/>
      <c r="K137" s="365"/>
      <c r="L137" s="365"/>
      <c r="M137" s="365"/>
      <c r="N137" s="365"/>
    </row>
    <row r="138" spans="1:14" x14ac:dyDescent="0.25">
      <c r="A138" s="76"/>
      <c r="B138" s="76"/>
      <c r="C138" s="76"/>
      <c r="D138" s="76"/>
      <c r="E138" s="365"/>
      <c r="F138" s="365"/>
      <c r="G138" s="365"/>
      <c r="H138" s="365"/>
      <c r="I138" s="365"/>
      <c r="J138" s="365"/>
      <c r="K138" s="365"/>
      <c r="L138" s="365"/>
      <c r="M138" s="365"/>
      <c r="N138" s="365"/>
    </row>
    <row r="139" spans="1:14" x14ac:dyDescent="0.25">
      <c r="A139" s="76"/>
      <c r="B139" s="76"/>
      <c r="C139" s="76"/>
      <c r="D139" s="76"/>
      <c r="E139" s="365"/>
      <c r="F139" s="365"/>
      <c r="G139" s="365"/>
      <c r="H139" s="365"/>
      <c r="I139" s="365"/>
      <c r="J139" s="365"/>
      <c r="K139" s="365"/>
      <c r="L139" s="365"/>
      <c r="M139" s="365"/>
      <c r="N139" s="365"/>
    </row>
    <row r="140" spans="1:14" x14ac:dyDescent="0.25">
      <c r="A140" s="76"/>
      <c r="B140" s="76"/>
      <c r="C140" s="76"/>
      <c r="D140" s="76"/>
      <c r="E140" s="365"/>
      <c r="F140" s="365"/>
      <c r="G140" s="365"/>
      <c r="H140" s="365"/>
      <c r="I140" s="365"/>
      <c r="J140" s="365"/>
      <c r="K140" s="365"/>
      <c r="L140" s="365"/>
      <c r="M140" s="365"/>
      <c r="N140" s="365"/>
    </row>
    <row r="141" spans="1:14" x14ac:dyDescent="0.25">
      <c r="A141" s="76"/>
      <c r="B141" s="76"/>
      <c r="C141" s="76"/>
      <c r="D141" s="76"/>
      <c r="E141" s="365"/>
      <c r="F141" s="365"/>
      <c r="G141" s="365"/>
      <c r="H141" s="365"/>
      <c r="I141" s="365"/>
      <c r="J141" s="365"/>
      <c r="K141" s="365"/>
      <c r="L141" s="365"/>
      <c r="M141" s="365"/>
      <c r="N141" s="365"/>
    </row>
    <row r="142" spans="1:14" x14ac:dyDescent="0.25">
      <c r="A142" s="76"/>
      <c r="B142" s="76"/>
      <c r="C142" s="76"/>
      <c r="D142" s="76"/>
      <c r="E142" s="365"/>
      <c r="F142" s="365"/>
      <c r="G142" s="365"/>
      <c r="H142" s="365"/>
      <c r="I142" s="365"/>
      <c r="J142" s="365"/>
      <c r="K142" s="365"/>
      <c r="L142" s="365"/>
      <c r="M142" s="365"/>
      <c r="N142" s="365"/>
    </row>
    <row r="143" spans="1:14" x14ac:dyDescent="0.25">
      <c r="A143" s="76"/>
      <c r="B143" s="76"/>
      <c r="C143" s="76"/>
      <c r="D143" s="76"/>
      <c r="E143" s="365"/>
      <c r="F143" s="365"/>
      <c r="G143" s="365"/>
      <c r="H143" s="365"/>
      <c r="I143" s="365"/>
      <c r="J143" s="365"/>
      <c r="K143" s="365"/>
      <c r="L143" s="365"/>
      <c r="M143" s="365"/>
      <c r="N143" s="365"/>
    </row>
    <row r="144" spans="1:14" x14ac:dyDescent="0.25">
      <c r="A144" s="76"/>
      <c r="B144" s="76"/>
      <c r="C144" s="76"/>
      <c r="D144" s="76"/>
      <c r="E144" s="365"/>
      <c r="F144" s="365"/>
      <c r="G144" s="365"/>
      <c r="H144" s="365"/>
      <c r="I144" s="365"/>
      <c r="J144" s="365"/>
      <c r="K144" s="365"/>
      <c r="L144" s="365"/>
      <c r="M144" s="365"/>
      <c r="N144" s="365"/>
    </row>
    <row r="145" spans="1:14" x14ac:dyDescent="0.25">
      <c r="A145" s="76"/>
      <c r="B145" s="76"/>
      <c r="C145" s="76"/>
      <c r="D145" s="76"/>
      <c r="E145" s="365"/>
      <c r="F145" s="365"/>
      <c r="G145" s="365"/>
      <c r="H145" s="365"/>
      <c r="I145" s="365"/>
      <c r="J145" s="365"/>
      <c r="K145" s="365"/>
      <c r="L145" s="365"/>
      <c r="M145" s="365"/>
      <c r="N145" s="365"/>
    </row>
    <row r="146" spans="1:14" x14ac:dyDescent="0.25">
      <c r="A146" s="76"/>
      <c r="B146" s="76"/>
      <c r="C146" s="76"/>
      <c r="D146" s="76"/>
      <c r="E146" s="365"/>
      <c r="F146" s="365"/>
      <c r="G146" s="365"/>
      <c r="H146" s="365"/>
      <c r="I146" s="365"/>
      <c r="J146" s="365"/>
      <c r="K146" s="365"/>
      <c r="L146" s="365"/>
      <c r="M146" s="365"/>
      <c r="N146" s="365"/>
    </row>
    <row r="147" spans="1:14" x14ac:dyDescent="0.25">
      <c r="A147" s="76"/>
      <c r="B147" s="76"/>
      <c r="C147" s="76"/>
      <c r="D147" s="76"/>
      <c r="E147" s="365"/>
      <c r="F147" s="365"/>
      <c r="G147" s="365"/>
      <c r="H147" s="365"/>
      <c r="I147" s="365"/>
      <c r="J147" s="365"/>
      <c r="K147" s="365"/>
      <c r="L147" s="365"/>
      <c r="M147" s="365"/>
      <c r="N147" s="365"/>
    </row>
    <row r="148" spans="1:14" x14ac:dyDescent="0.25">
      <c r="A148" s="76"/>
      <c r="B148" s="76"/>
      <c r="C148" s="76"/>
      <c r="D148" s="76"/>
      <c r="E148" s="365"/>
      <c r="F148" s="365"/>
      <c r="G148" s="365"/>
      <c r="H148" s="365"/>
      <c r="I148" s="365"/>
      <c r="J148" s="365"/>
      <c r="K148" s="365"/>
      <c r="L148" s="365"/>
      <c r="M148" s="365"/>
      <c r="N148" s="365"/>
    </row>
    <row r="149" spans="1:14" x14ac:dyDescent="0.25">
      <c r="A149" s="76"/>
      <c r="B149" s="76"/>
      <c r="C149" s="76"/>
      <c r="D149" s="76"/>
      <c r="E149" s="365"/>
      <c r="F149" s="365"/>
      <c r="G149" s="365"/>
      <c r="H149" s="365"/>
      <c r="I149" s="365"/>
      <c r="J149" s="365"/>
      <c r="K149" s="365"/>
      <c r="L149" s="365"/>
      <c r="M149" s="365"/>
      <c r="N149" s="365"/>
    </row>
    <row r="150" spans="1:14" x14ac:dyDescent="0.25">
      <c r="A150" s="76"/>
      <c r="B150" s="76"/>
      <c r="C150" s="76"/>
      <c r="D150" s="76"/>
      <c r="E150" s="365"/>
      <c r="F150" s="365"/>
      <c r="G150" s="365"/>
      <c r="H150" s="365"/>
      <c r="I150" s="365"/>
      <c r="J150" s="365"/>
      <c r="K150" s="365"/>
      <c r="L150" s="365"/>
      <c r="M150" s="365"/>
      <c r="N150" s="365"/>
    </row>
    <row r="151" spans="1:14" x14ac:dyDescent="0.25">
      <c r="A151" s="76"/>
      <c r="B151" s="76"/>
      <c r="C151" s="76"/>
      <c r="D151" s="76"/>
      <c r="E151" s="365"/>
      <c r="F151" s="365"/>
      <c r="G151" s="365"/>
      <c r="H151" s="365"/>
      <c r="I151" s="365"/>
      <c r="J151" s="365"/>
      <c r="K151" s="365"/>
      <c r="L151" s="365"/>
      <c r="M151" s="365"/>
      <c r="N151" s="365"/>
    </row>
    <row r="152" spans="1:14" x14ac:dyDescent="0.25">
      <c r="A152" s="76"/>
      <c r="B152" s="76"/>
      <c r="C152" s="76"/>
      <c r="D152" s="76"/>
      <c r="E152" s="365"/>
      <c r="F152" s="365"/>
      <c r="G152" s="365"/>
      <c r="H152" s="365"/>
      <c r="I152" s="365"/>
      <c r="J152" s="365"/>
      <c r="K152" s="365"/>
      <c r="L152" s="365"/>
      <c r="M152" s="365"/>
      <c r="N152" s="365"/>
    </row>
    <row r="153" spans="1:14" x14ac:dyDescent="0.25">
      <c r="A153" s="76"/>
      <c r="B153" s="76"/>
      <c r="C153" s="76"/>
      <c r="D153" s="76"/>
      <c r="E153" s="365"/>
      <c r="F153" s="365"/>
      <c r="G153" s="365"/>
      <c r="H153" s="365"/>
      <c r="I153" s="365"/>
      <c r="J153" s="365"/>
      <c r="K153" s="365"/>
      <c r="L153" s="365"/>
      <c r="M153" s="365"/>
      <c r="N153" s="365"/>
    </row>
    <row r="154" spans="1:14" x14ac:dyDescent="0.25">
      <c r="A154" s="76"/>
      <c r="B154" s="76"/>
      <c r="C154" s="76"/>
      <c r="D154" s="76"/>
      <c r="E154" s="365"/>
      <c r="F154" s="365"/>
      <c r="G154" s="365"/>
      <c r="H154" s="365"/>
      <c r="I154" s="365"/>
      <c r="J154" s="365"/>
      <c r="K154" s="365"/>
      <c r="L154" s="365"/>
      <c r="M154" s="365"/>
      <c r="N154" s="365"/>
    </row>
    <row r="155" spans="1:14" x14ac:dyDescent="0.25">
      <c r="A155" s="76"/>
      <c r="B155" s="76"/>
      <c r="C155" s="76"/>
      <c r="D155" s="76"/>
      <c r="E155" s="365"/>
      <c r="F155" s="365"/>
      <c r="G155" s="365"/>
      <c r="H155" s="365"/>
      <c r="I155" s="365"/>
      <c r="J155" s="365"/>
      <c r="K155" s="365"/>
      <c r="L155" s="365"/>
      <c r="M155" s="365"/>
      <c r="N155" s="365"/>
    </row>
    <row r="156" spans="1:14" x14ac:dyDescent="0.25">
      <c r="A156" s="76"/>
      <c r="B156" s="76"/>
      <c r="C156" s="76"/>
      <c r="D156" s="76"/>
      <c r="E156" s="365"/>
      <c r="F156" s="365"/>
      <c r="G156" s="365"/>
      <c r="H156" s="365"/>
      <c r="I156" s="365"/>
      <c r="J156" s="365"/>
      <c r="K156" s="365"/>
      <c r="L156" s="365"/>
      <c r="M156" s="365"/>
      <c r="N156" s="365"/>
    </row>
    <row r="157" spans="1:14" x14ac:dyDescent="0.25">
      <c r="A157" s="76"/>
      <c r="B157" s="76"/>
      <c r="C157" s="76"/>
      <c r="D157" s="76"/>
      <c r="E157" s="365"/>
      <c r="F157" s="365"/>
      <c r="G157" s="365"/>
      <c r="H157" s="365"/>
      <c r="I157" s="365"/>
      <c r="J157" s="365"/>
      <c r="K157" s="365"/>
      <c r="L157" s="365"/>
      <c r="M157" s="365"/>
      <c r="N157" s="365"/>
    </row>
    <row r="158" spans="1:14" x14ac:dyDescent="0.25">
      <c r="A158" s="76"/>
      <c r="B158" s="76"/>
      <c r="C158" s="76"/>
      <c r="D158" s="76"/>
      <c r="E158" s="365"/>
      <c r="F158" s="365"/>
      <c r="G158" s="365"/>
      <c r="H158" s="365"/>
      <c r="I158" s="365"/>
      <c r="J158" s="365"/>
      <c r="K158" s="365"/>
      <c r="L158" s="365"/>
      <c r="M158" s="365"/>
      <c r="N158" s="365"/>
    </row>
    <row r="159" spans="1:14" x14ac:dyDescent="0.25">
      <c r="A159" s="76"/>
      <c r="B159" s="76"/>
      <c r="C159" s="76"/>
      <c r="D159" s="76"/>
      <c r="E159" s="365"/>
      <c r="F159" s="365"/>
      <c r="G159" s="365"/>
      <c r="H159" s="365"/>
      <c r="I159" s="365"/>
      <c r="J159" s="365"/>
      <c r="K159" s="365"/>
      <c r="L159" s="365"/>
      <c r="M159" s="365"/>
      <c r="N159" s="365"/>
    </row>
    <row r="160" spans="1:14" x14ac:dyDescent="0.25">
      <c r="A160" s="76"/>
      <c r="B160" s="76"/>
      <c r="C160" s="76"/>
      <c r="D160" s="76"/>
      <c r="E160" s="365"/>
      <c r="F160" s="365"/>
      <c r="G160" s="365"/>
      <c r="H160" s="365"/>
      <c r="I160" s="365"/>
      <c r="J160" s="365"/>
      <c r="K160" s="365"/>
      <c r="L160" s="365"/>
      <c r="M160" s="365"/>
      <c r="N160" s="365"/>
    </row>
    <row r="161" spans="1:14" x14ac:dyDescent="0.25">
      <c r="A161" s="76"/>
      <c r="B161" s="76"/>
      <c r="C161" s="76"/>
      <c r="D161" s="76"/>
      <c r="E161" s="365"/>
      <c r="F161" s="365"/>
      <c r="G161" s="365"/>
      <c r="H161" s="365"/>
      <c r="I161" s="365"/>
      <c r="J161" s="365"/>
      <c r="K161" s="365"/>
      <c r="L161" s="365"/>
      <c r="M161" s="365"/>
      <c r="N161" s="365"/>
    </row>
    <row r="162" spans="1:14" x14ac:dyDescent="0.25">
      <c r="A162" s="76"/>
      <c r="B162" s="76"/>
      <c r="C162" s="76"/>
      <c r="D162" s="76"/>
      <c r="E162" s="365"/>
      <c r="F162" s="365"/>
      <c r="G162" s="365"/>
      <c r="H162" s="365"/>
      <c r="I162" s="365"/>
      <c r="J162" s="365"/>
      <c r="K162" s="365"/>
      <c r="L162" s="365"/>
      <c r="M162" s="365"/>
      <c r="N162" s="365"/>
    </row>
    <row r="163" spans="1:14" x14ac:dyDescent="0.25">
      <c r="A163" s="76"/>
      <c r="B163" s="76"/>
      <c r="C163" s="76"/>
      <c r="D163" s="76"/>
      <c r="E163" s="365"/>
      <c r="F163" s="365"/>
      <c r="G163" s="365"/>
      <c r="H163" s="365"/>
      <c r="I163" s="365"/>
      <c r="J163" s="365"/>
      <c r="K163" s="365"/>
      <c r="L163" s="365"/>
      <c r="M163" s="365"/>
      <c r="N163" s="365"/>
    </row>
    <row r="164" spans="1:14" x14ac:dyDescent="0.25">
      <c r="A164" s="76"/>
      <c r="B164" s="76"/>
      <c r="C164" s="76"/>
      <c r="D164" s="76"/>
      <c r="E164" s="365"/>
      <c r="F164" s="365"/>
      <c r="G164" s="365"/>
      <c r="H164" s="365"/>
      <c r="I164" s="365"/>
      <c r="J164" s="365"/>
      <c r="K164" s="365"/>
      <c r="L164" s="365"/>
      <c r="M164" s="365"/>
      <c r="N164" s="365"/>
    </row>
    <row r="165" spans="1:14" x14ac:dyDescent="0.25">
      <c r="A165" s="76"/>
      <c r="B165" s="76"/>
      <c r="C165" s="76"/>
      <c r="D165" s="76"/>
      <c r="E165" s="365"/>
      <c r="F165" s="365"/>
      <c r="G165" s="365"/>
      <c r="H165" s="365"/>
      <c r="I165" s="365"/>
      <c r="J165" s="365"/>
      <c r="K165" s="365"/>
      <c r="L165" s="365"/>
      <c r="M165" s="365"/>
      <c r="N165" s="365"/>
    </row>
    <row r="166" spans="1:14" x14ac:dyDescent="0.25">
      <c r="A166" s="76"/>
      <c r="B166" s="76"/>
      <c r="C166" s="76"/>
      <c r="D166" s="76"/>
      <c r="E166" s="365"/>
      <c r="F166" s="365"/>
      <c r="G166" s="365"/>
      <c r="H166" s="365"/>
      <c r="I166" s="365"/>
      <c r="J166" s="365"/>
      <c r="K166" s="365"/>
      <c r="L166" s="365"/>
      <c r="M166" s="365"/>
      <c r="N166" s="365"/>
    </row>
    <row r="167" spans="1:14" x14ac:dyDescent="0.25">
      <c r="A167" s="76"/>
      <c r="B167" s="76"/>
      <c r="C167" s="76"/>
      <c r="D167" s="76"/>
      <c r="E167" s="365"/>
      <c r="F167" s="365"/>
      <c r="G167" s="365"/>
      <c r="H167" s="365"/>
      <c r="I167" s="365"/>
      <c r="J167" s="365"/>
      <c r="K167" s="365"/>
      <c r="L167" s="365"/>
      <c r="M167" s="365"/>
      <c r="N167" s="365"/>
    </row>
    <row r="168" spans="1:14" x14ac:dyDescent="0.25">
      <c r="A168" s="76"/>
      <c r="B168" s="76"/>
      <c r="C168" s="76"/>
      <c r="D168" s="76"/>
      <c r="E168" s="365"/>
      <c r="F168" s="365"/>
      <c r="G168" s="365"/>
      <c r="H168" s="365"/>
      <c r="I168" s="365"/>
      <c r="J168" s="365"/>
      <c r="K168" s="365"/>
      <c r="L168" s="365"/>
      <c r="M168" s="365"/>
      <c r="N168" s="365"/>
    </row>
    <row r="169" spans="1:14" x14ac:dyDescent="0.25">
      <c r="A169" s="76"/>
      <c r="B169" s="76"/>
      <c r="C169" s="76"/>
      <c r="D169" s="76"/>
      <c r="E169" s="365"/>
      <c r="F169" s="365"/>
      <c r="G169" s="365"/>
      <c r="H169" s="365"/>
      <c r="I169" s="365"/>
      <c r="J169" s="365"/>
      <c r="K169" s="365"/>
      <c r="L169" s="365"/>
      <c r="M169" s="365"/>
      <c r="N169" s="365"/>
    </row>
    <row r="170" spans="1:14" x14ac:dyDescent="0.25">
      <c r="A170" s="76"/>
      <c r="B170" s="76"/>
      <c r="C170" s="76"/>
      <c r="D170" s="76"/>
      <c r="E170" s="365"/>
      <c r="F170" s="365"/>
      <c r="G170" s="365"/>
      <c r="H170" s="365"/>
      <c r="I170" s="365"/>
      <c r="J170" s="365"/>
      <c r="K170" s="365"/>
      <c r="L170" s="365"/>
      <c r="M170" s="365"/>
      <c r="N170" s="365"/>
    </row>
    <row r="171" spans="1:14" x14ac:dyDescent="0.25">
      <c r="A171" s="76"/>
      <c r="B171" s="76"/>
      <c r="C171" s="76"/>
      <c r="D171" s="76"/>
      <c r="E171" s="365"/>
      <c r="F171" s="365"/>
      <c r="G171" s="365"/>
      <c r="H171" s="365"/>
      <c r="I171" s="365"/>
      <c r="J171" s="365"/>
      <c r="K171" s="365"/>
      <c r="L171" s="365"/>
      <c r="M171" s="365"/>
      <c r="N171" s="365"/>
    </row>
    <row r="172" spans="1:14" x14ac:dyDescent="0.25">
      <c r="A172" s="76"/>
      <c r="B172" s="76"/>
      <c r="C172" s="76"/>
      <c r="D172" s="76"/>
      <c r="E172" s="365"/>
      <c r="F172" s="365"/>
      <c r="G172" s="365"/>
      <c r="H172" s="365"/>
      <c r="I172" s="365"/>
      <c r="J172" s="365"/>
      <c r="K172" s="365"/>
      <c r="L172" s="365"/>
      <c r="M172" s="365"/>
      <c r="N172" s="365"/>
    </row>
    <row r="173" spans="1:14" x14ac:dyDescent="0.25">
      <c r="A173" s="76"/>
      <c r="B173" s="76"/>
      <c r="C173" s="76"/>
      <c r="D173" s="76"/>
      <c r="E173" s="365"/>
      <c r="F173" s="365"/>
      <c r="G173" s="365"/>
      <c r="H173" s="365"/>
      <c r="I173" s="365"/>
      <c r="J173" s="365"/>
      <c r="K173" s="365"/>
      <c r="L173" s="365"/>
      <c r="M173" s="365"/>
      <c r="N173" s="365"/>
    </row>
    <row r="174" spans="1:14" x14ac:dyDescent="0.25">
      <c r="A174" s="76"/>
      <c r="B174" s="76"/>
      <c r="C174" s="76"/>
      <c r="D174" s="76"/>
      <c r="E174" s="365"/>
      <c r="F174" s="365"/>
      <c r="G174" s="365"/>
      <c r="H174" s="365"/>
      <c r="I174" s="365"/>
      <c r="J174" s="365"/>
      <c r="K174" s="365"/>
      <c r="L174" s="365"/>
      <c r="M174" s="365"/>
      <c r="N174" s="365"/>
    </row>
    <row r="175" spans="1:14" x14ac:dyDescent="0.25">
      <c r="A175" s="76"/>
      <c r="B175" s="76"/>
      <c r="C175" s="76"/>
      <c r="D175" s="76"/>
      <c r="E175" s="365"/>
      <c r="F175" s="365"/>
      <c r="G175" s="365"/>
      <c r="H175" s="365"/>
      <c r="I175" s="365"/>
      <c r="J175" s="365"/>
      <c r="K175" s="365"/>
      <c r="L175" s="365"/>
      <c r="M175" s="365"/>
      <c r="N175" s="365"/>
    </row>
    <row r="176" spans="1:14" x14ac:dyDescent="0.25">
      <c r="A176" s="76"/>
      <c r="B176" s="76"/>
      <c r="C176" s="76"/>
      <c r="D176" s="76"/>
      <c r="E176" s="365"/>
      <c r="F176" s="365"/>
      <c r="G176" s="365"/>
      <c r="H176" s="365"/>
      <c r="I176" s="365"/>
      <c r="J176" s="365"/>
      <c r="K176" s="365"/>
      <c r="L176" s="365"/>
      <c r="M176" s="365"/>
      <c r="N176" s="365"/>
    </row>
    <row r="177" spans="1:14" x14ac:dyDescent="0.25">
      <c r="A177" s="76"/>
      <c r="B177" s="76"/>
      <c r="C177" s="76"/>
      <c r="D177" s="76"/>
      <c r="E177" s="365"/>
      <c r="F177" s="365"/>
      <c r="G177" s="365"/>
      <c r="H177" s="365"/>
      <c r="I177" s="365"/>
      <c r="J177" s="365"/>
      <c r="K177" s="365"/>
      <c r="L177" s="365"/>
      <c r="M177" s="365"/>
      <c r="N177" s="365"/>
    </row>
    <row r="178" spans="1:14" x14ac:dyDescent="0.25">
      <c r="A178" s="76"/>
      <c r="B178" s="76"/>
      <c r="C178" s="76"/>
      <c r="D178" s="76"/>
      <c r="E178" s="365"/>
      <c r="F178" s="365"/>
      <c r="G178" s="365"/>
      <c r="H178" s="365"/>
      <c r="I178" s="365"/>
      <c r="J178" s="365"/>
      <c r="K178" s="365"/>
      <c r="L178" s="365"/>
      <c r="M178" s="365"/>
      <c r="N178" s="365"/>
    </row>
    <row r="179" spans="1:14" x14ac:dyDescent="0.25">
      <c r="A179" s="76"/>
      <c r="B179" s="76"/>
      <c r="C179" s="76"/>
      <c r="D179" s="76"/>
      <c r="E179" s="365"/>
      <c r="F179" s="365"/>
      <c r="G179" s="365"/>
      <c r="H179" s="365"/>
      <c r="I179" s="365"/>
      <c r="J179" s="365"/>
      <c r="K179" s="365"/>
      <c r="L179" s="365"/>
      <c r="M179" s="365"/>
      <c r="N179" s="365"/>
    </row>
    <row r="180" spans="1:14" x14ac:dyDescent="0.25">
      <c r="A180" s="76"/>
      <c r="B180" s="76"/>
      <c r="C180" s="76"/>
      <c r="D180" s="76"/>
      <c r="E180" s="365"/>
      <c r="F180" s="365"/>
      <c r="G180" s="365"/>
      <c r="H180" s="365"/>
      <c r="I180" s="365"/>
      <c r="J180" s="365"/>
      <c r="K180" s="365"/>
      <c r="L180" s="365"/>
      <c r="M180" s="365"/>
      <c r="N180" s="365"/>
    </row>
    <row r="181" spans="1:14" x14ac:dyDescent="0.25">
      <c r="A181" s="76"/>
      <c r="B181" s="76"/>
      <c r="C181" s="76"/>
      <c r="D181" s="76"/>
      <c r="E181" s="365"/>
      <c r="F181" s="365"/>
      <c r="G181" s="365"/>
      <c r="H181" s="365"/>
      <c r="I181" s="365"/>
      <c r="J181" s="365"/>
      <c r="K181" s="365"/>
      <c r="L181" s="365"/>
      <c r="M181" s="365"/>
      <c r="N181" s="365"/>
    </row>
    <row r="182" spans="1:14" x14ac:dyDescent="0.25">
      <c r="A182" s="76"/>
      <c r="B182" s="76"/>
      <c r="C182" s="76"/>
      <c r="D182" s="76"/>
      <c r="E182" s="365"/>
      <c r="F182" s="365"/>
      <c r="G182" s="365"/>
      <c r="H182" s="365"/>
      <c r="I182" s="365"/>
      <c r="J182" s="365"/>
      <c r="K182" s="365"/>
      <c r="L182" s="365"/>
      <c r="M182" s="365"/>
      <c r="N182" s="365"/>
    </row>
    <row r="183" spans="1:14" x14ac:dyDescent="0.25">
      <c r="A183" s="76"/>
      <c r="B183" s="76"/>
      <c r="C183" s="76"/>
      <c r="D183" s="76"/>
      <c r="E183" s="365"/>
      <c r="F183" s="365"/>
      <c r="G183" s="365"/>
      <c r="H183" s="365"/>
      <c r="I183" s="365"/>
      <c r="J183" s="365"/>
      <c r="K183" s="365"/>
      <c r="L183" s="365"/>
      <c r="M183" s="365"/>
      <c r="N183" s="365"/>
    </row>
    <row r="184" spans="1:14" x14ac:dyDescent="0.25">
      <c r="A184" s="76"/>
      <c r="B184" s="76"/>
      <c r="C184" s="76"/>
      <c r="D184" s="76"/>
      <c r="E184" s="365"/>
      <c r="F184" s="365"/>
      <c r="G184" s="365"/>
      <c r="H184" s="365"/>
      <c r="I184" s="365"/>
      <c r="J184" s="365"/>
      <c r="K184" s="365"/>
      <c r="L184" s="365"/>
      <c r="M184" s="365"/>
      <c r="N184" s="365"/>
    </row>
    <row r="185" spans="1:14" x14ac:dyDescent="0.25">
      <c r="A185" s="76"/>
      <c r="B185" s="76"/>
      <c r="C185" s="76"/>
      <c r="D185" s="76"/>
      <c r="E185" s="365"/>
      <c r="F185" s="365"/>
      <c r="G185" s="365"/>
      <c r="H185" s="365"/>
      <c r="I185" s="365"/>
      <c r="J185" s="365"/>
      <c r="K185" s="365"/>
      <c r="L185" s="365"/>
      <c r="M185" s="365"/>
      <c r="N185" s="365"/>
    </row>
    <row r="186" spans="1:14" x14ac:dyDescent="0.25">
      <c r="A186" s="76"/>
      <c r="B186" s="76"/>
      <c r="C186" s="76"/>
      <c r="D186" s="76"/>
      <c r="E186" s="365"/>
      <c r="F186" s="365"/>
      <c r="G186" s="365"/>
      <c r="H186" s="365"/>
      <c r="I186" s="365"/>
      <c r="J186" s="365"/>
      <c r="K186" s="365"/>
      <c r="L186" s="365"/>
      <c r="M186" s="365"/>
      <c r="N186" s="365"/>
    </row>
    <row r="187" spans="1:14" x14ac:dyDescent="0.25">
      <c r="A187" s="76"/>
      <c r="B187" s="76"/>
      <c r="C187" s="76"/>
      <c r="D187" s="76"/>
      <c r="E187" s="365"/>
      <c r="F187" s="365"/>
      <c r="G187" s="365"/>
      <c r="H187" s="365"/>
      <c r="I187" s="365"/>
      <c r="J187" s="365"/>
      <c r="K187" s="365"/>
      <c r="L187" s="365"/>
      <c r="M187" s="365"/>
      <c r="N187" s="365"/>
    </row>
    <row r="188" spans="1:14" x14ac:dyDescent="0.25">
      <c r="A188" s="76"/>
      <c r="B188" s="76"/>
      <c r="C188" s="76"/>
      <c r="D188" s="76"/>
      <c r="E188" s="365"/>
      <c r="F188" s="365"/>
      <c r="G188" s="365"/>
      <c r="H188" s="365"/>
      <c r="I188" s="365"/>
      <c r="J188" s="365"/>
      <c r="K188" s="365"/>
      <c r="L188" s="365"/>
      <c r="M188" s="365"/>
      <c r="N188" s="365"/>
    </row>
    <row r="189" spans="1:14" x14ac:dyDescent="0.25">
      <c r="A189" s="76"/>
      <c r="B189" s="76"/>
      <c r="C189" s="76"/>
      <c r="D189" s="76"/>
      <c r="E189" s="365"/>
      <c r="F189" s="365"/>
      <c r="G189" s="365"/>
      <c r="H189" s="365"/>
      <c r="I189" s="365"/>
      <c r="J189" s="365"/>
      <c r="K189" s="365"/>
      <c r="L189" s="365"/>
      <c r="M189" s="365"/>
      <c r="N189" s="365"/>
    </row>
    <row r="190" spans="1:14" x14ac:dyDescent="0.25">
      <c r="A190" s="76"/>
      <c r="B190" s="76"/>
      <c r="C190" s="76"/>
      <c r="D190" s="76"/>
      <c r="E190" s="365"/>
      <c r="F190" s="365"/>
      <c r="G190" s="365"/>
      <c r="H190" s="365"/>
      <c r="I190" s="365"/>
      <c r="J190" s="365"/>
      <c r="K190" s="365"/>
      <c r="L190" s="365"/>
      <c r="M190" s="365"/>
      <c r="N190" s="365"/>
    </row>
    <row r="191" spans="1:14" x14ac:dyDescent="0.25">
      <c r="A191" s="76"/>
      <c r="B191" s="76"/>
      <c r="C191" s="76"/>
      <c r="D191" s="76"/>
      <c r="E191" s="365"/>
      <c r="F191" s="365"/>
      <c r="G191" s="365"/>
      <c r="H191" s="365"/>
      <c r="I191" s="365"/>
      <c r="J191" s="365"/>
      <c r="K191" s="365"/>
      <c r="L191" s="365"/>
      <c r="M191" s="365"/>
      <c r="N191" s="365"/>
    </row>
    <row r="192" spans="1:14" x14ac:dyDescent="0.25">
      <c r="A192" s="76"/>
      <c r="B192" s="76"/>
      <c r="C192" s="76"/>
      <c r="D192" s="76"/>
      <c r="E192" s="365"/>
      <c r="F192" s="365"/>
      <c r="G192" s="365"/>
      <c r="H192" s="365"/>
      <c r="I192" s="365"/>
      <c r="J192" s="365"/>
      <c r="K192" s="365"/>
      <c r="L192" s="365"/>
      <c r="M192" s="365"/>
      <c r="N192" s="365"/>
    </row>
    <row r="193" spans="1:14" x14ac:dyDescent="0.25">
      <c r="A193" s="76"/>
      <c r="B193" s="76"/>
      <c r="C193" s="76"/>
      <c r="D193" s="76"/>
      <c r="E193" s="365"/>
      <c r="F193" s="365"/>
      <c r="G193" s="365"/>
      <c r="H193" s="365"/>
      <c r="I193" s="365"/>
      <c r="J193" s="365"/>
      <c r="K193" s="365"/>
      <c r="L193" s="365"/>
      <c r="M193" s="365"/>
      <c r="N193" s="365"/>
    </row>
    <row r="194" spans="1:14" x14ac:dyDescent="0.25">
      <c r="A194" s="76"/>
      <c r="B194" s="76"/>
      <c r="C194" s="76"/>
      <c r="D194" s="76"/>
      <c r="E194" s="365"/>
      <c r="F194" s="365"/>
      <c r="G194" s="365"/>
      <c r="H194" s="365"/>
      <c r="I194" s="365"/>
      <c r="J194" s="365"/>
      <c r="K194" s="365"/>
      <c r="L194" s="365"/>
      <c r="M194" s="365"/>
      <c r="N194" s="365"/>
    </row>
    <row r="195" spans="1:14" x14ac:dyDescent="0.25">
      <c r="A195" s="76"/>
      <c r="B195" s="76"/>
      <c r="C195" s="76"/>
      <c r="D195" s="76"/>
      <c r="E195" s="365"/>
      <c r="F195" s="365"/>
      <c r="G195" s="365"/>
      <c r="H195" s="365"/>
      <c r="I195" s="365"/>
      <c r="J195" s="365"/>
      <c r="K195" s="365"/>
      <c r="L195" s="365"/>
      <c r="M195" s="365"/>
      <c r="N195" s="365"/>
    </row>
    <row r="196" spans="1:14" x14ac:dyDescent="0.25">
      <c r="A196" s="76"/>
      <c r="B196" s="76"/>
      <c r="C196" s="76"/>
      <c r="D196" s="76"/>
      <c r="E196" s="365"/>
      <c r="F196" s="365"/>
      <c r="G196" s="365"/>
      <c r="H196" s="365"/>
      <c r="I196" s="365"/>
      <c r="J196" s="365"/>
      <c r="K196" s="365"/>
      <c r="L196" s="365"/>
      <c r="M196" s="365"/>
      <c r="N196" s="365"/>
    </row>
    <row r="197" spans="1:14" x14ac:dyDescent="0.25">
      <c r="A197" s="76"/>
      <c r="B197" s="76"/>
      <c r="C197" s="76"/>
      <c r="D197" s="76"/>
      <c r="E197" s="365"/>
      <c r="F197" s="365"/>
      <c r="G197" s="365"/>
      <c r="H197" s="365"/>
      <c r="I197" s="365"/>
      <c r="J197" s="365"/>
      <c r="K197" s="365"/>
      <c r="L197" s="365"/>
      <c r="M197" s="365"/>
      <c r="N197" s="365"/>
    </row>
    <row r="198" spans="1:14" x14ac:dyDescent="0.25">
      <c r="A198" s="76"/>
      <c r="B198" s="76"/>
      <c r="C198" s="76"/>
      <c r="D198" s="76"/>
      <c r="E198" s="365"/>
      <c r="F198" s="365"/>
      <c r="G198" s="365"/>
      <c r="H198" s="365"/>
      <c r="I198" s="365"/>
      <c r="J198" s="365"/>
      <c r="K198" s="365"/>
      <c r="L198" s="365"/>
      <c r="M198" s="365"/>
      <c r="N198" s="365"/>
    </row>
    <row r="199" spans="1:14" x14ac:dyDescent="0.25">
      <c r="A199" s="76"/>
      <c r="B199" s="76"/>
      <c r="C199" s="76"/>
      <c r="D199" s="76"/>
      <c r="E199" s="365"/>
      <c r="F199" s="365"/>
      <c r="G199" s="365"/>
      <c r="H199" s="365"/>
      <c r="I199" s="365"/>
      <c r="J199" s="365"/>
      <c r="K199" s="365"/>
      <c r="L199" s="365"/>
      <c r="M199" s="365"/>
      <c r="N199" s="365"/>
    </row>
    <row r="200" spans="1:14" x14ac:dyDescent="0.25">
      <c r="A200" s="76"/>
      <c r="B200" s="76"/>
      <c r="C200" s="76"/>
      <c r="D200" s="76"/>
      <c r="E200" s="365"/>
      <c r="F200" s="365"/>
      <c r="G200" s="365"/>
      <c r="H200" s="365"/>
      <c r="I200" s="365"/>
      <c r="J200" s="365"/>
      <c r="K200" s="365"/>
      <c r="L200" s="365"/>
      <c r="M200" s="365"/>
      <c r="N200" s="365"/>
    </row>
    <row r="201" spans="1:14" x14ac:dyDescent="0.25">
      <c r="A201" s="76"/>
      <c r="B201" s="76"/>
      <c r="C201" s="76"/>
      <c r="D201" s="76"/>
      <c r="E201" s="365"/>
      <c r="F201" s="365"/>
      <c r="G201" s="365"/>
      <c r="H201" s="365"/>
      <c r="I201" s="365"/>
      <c r="J201" s="365"/>
      <c r="K201" s="365"/>
      <c r="L201" s="365"/>
      <c r="M201" s="365"/>
      <c r="N201" s="365"/>
    </row>
    <row r="202" spans="1:14" x14ac:dyDescent="0.25">
      <c r="A202" s="76"/>
      <c r="B202" s="76"/>
      <c r="C202" s="76"/>
      <c r="D202" s="76"/>
      <c r="E202" s="365"/>
      <c r="F202" s="365"/>
      <c r="G202" s="365"/>
      <c r="H202" s="365"/>
      <c r="I202" s="365"/>
      <c r="J202" s="365"/>
      <c r="K202" s="365"/>
      <c r="L202" s="365"/>
      <c r="M202" s="365"/>
      <c r="N202" s="365"/>
    </row>
    <row r="203" spans="1:14" x14ac:dyDescent="0.25">
      <c r="A203" s="76"/>
      <c r="B203" s="76"/>
      <c r="C203" s="76"/>
      <c r="D203" s="76"/>
      <c r="E203" s="365"/>
      <c r="F203" s="365"/>
      <c r="G203" s="365"/>
      <c r="H203" s="365"/>
      <c r="I203" s="365"/>
      <c r="J203" s="365"/>
      <c r="K203" s="365"/>
      <c r="L203" s="365"/>
      <c r="M203" s="365"/>
      <c r="N203" s="365"/>
    </row>
    <row r="204" spans="1:14" x14ac:dyDescent="0.25">
      <c r="A204" s="76"/>
      <c r="B204" s="76"/>
      <c r="C204" s="76"/>
      <c r="D204" s="76"/>
      <c r="E204" s="365"/>
      <c r="F204" s="365"/>
      <c r="G204" s="365"/>
      <c r="H204" s="365"/>
      <c r="I204" s="365"/>
      <c r="J204" s="365"/>
      <c r="K204" s="365"/>
      <c r="L204" s="365"/>
      <c r="M204" s="365"/>
      <c r="N204" s="365"/>
    </row>
    <row r="205" spans="1:14" x14ac:dyDescent="0.25">
      <c r="A205" s="76"/>
      <c r="B205" s="76"/>
      <c r="C205" s="76"/>
      <c r="D205" s="76"/>
      <c r="E205" s="365"/>
      <c r="F205" s="365"/>
      <c r="G205" s="365"/>
      <c r="H205" s="365"/>
      <c r="I205" s="365"/>
      <c r="J205" s="365"/>
      <c r="K205" s="365"/>
      <c r="L205" s="365"/>
      <c r="M205" s="365"/>
      <c r="N205" s="365"/>
    </row>
    <row r="206" spans="1:14" x14ac:dyDescent="0.25">
      <c r="A206" s="76"/>
      <c r="B206" s="76"/>
      <c r="C206" s="76"/>
      <c r="D206" s="76"/>
      <c r="E206" s="365"/>
      <c r="F206" s="365"/>
      <c r="G206" s="365"/>
      <c r="H206" s="365"/>
      <c r="I206" s="365"/>
      <c r="J206" s="365"/>
      <c r="K206" s="365"/>
      <c r="L206" s="365"/>
      <c r="M206" s="365"/>
      <c r="N206" s="365"/>
    </row>
    <row r="207" spans="1:14" x14ac:dyDescent="0.25">
      <c r="A207" s="76"/>
      <c r="B207" s="76"/>
      <c r="C207" s="76"/>
      <c r="D207" s="76"/>
      <c r="E207" s="365"/>
      <c r="F207" s="365"/>
      <c r="G207" s="365"/>
      <c r="H207" s="365"/>
      <c r="I207" s="365"/>
      <c r="J207" s="365"/>
      <c r="K207" s="365"/>
      <c r="L207" s="365"/>
      <c r="M207" s="365"/>
      <c r="N207" s="365"/>
    </row>
    <row r="208" spans="1:14" x14ac:dyDescent="0.25">
      <c r="A208" s="76"/>
      <c r="B208" s="76"/>
      <c r="C208" s="76"/>
      <c r="D208" s="76"/>
      <c r="E208" s="365"/>
      <c r="F208" s="365"/>
      <c r="G208" s="365"/>
      <c r="H208" s="365"/>
      <c r="I208" s="365"/>
      <c r="J208" s="365"/>
      <c r="K208" s="365"/>
      <c r="L208" s="365"/>
      <c r="M208" s="365"/>
      <c r="N208" s="365"/>
    </row>
    <row r="209" spans="1:14" x14ac:dyDescent="0.25">
      <c r="A209" s="76"/>
      <c r="B209" s="76"/>
      <c r="C209" s="76"/>
      <c r="D209" s="76"/>
      <c r="E209" s="365"/>
      <c r="F209" s="365"/>
      <c r="G209" s="365"/>
      <c r="H209" s="365"/>
      <c r="I209" s="365"/>
      <c r="J209" s="365"/>
      <c r="K209" s="365"/>
      <c r="L209" s="365"/>
      <c r="M209" s="365"/>
      <c r="N209" s="365"/>
    </row>
    <row r="210" spans="1:14" x14ac:dyDescent="0.25">
      <c r="A210" s="76"/>
      <c r="B210" s="76"/>
      <c r="C210" s="76"/>
      <c r="D210" s="76"/>
      <c r="E210" s="365"/>
      <c r="F210" s="365"/>
      <c r="G210" s="365"/>
      <c r="H210" s="365"/>
      <c r="I210" s="365"/>
      <c r="J210" s="365"/>
      <c r="K210" s="365"/>
      <c r="L210" s="365"/>
      <c r="M210" s="365"/>
      <c r="N210" s="365"/>
    </row>
    <row r="211" spans="1:14" x14ac:dyDescent="0.25">
      <c r="A211" s="76"/>
      <c r="B211" s="76"/>
      <c r="C211" s="76"/>
      <c r="D211" s="76"/>
      <c r="E211" s="365"/>
      <c r="F211" s="365"/>
      <c r="G211" s="365"/>
      <c r="H211" s="365"/>
      <c r="I211" s="365"/>
      <c r="J211" s="365"/>
      <c r="K211" s="365"/>
      <c r="L211" s="365"/>
      <c r="M211" s="365"/>
      <c r="N211" s="365"/>
    </row>
    <row r="212" spans="1:14" x14ac:dyDescent="0.25">
      <c r="A212" s="76"/>
      <c r="B212" s="76"/>
      <c r="C212" s="76"/>
      <c r="D212" s="76"/>
      <c r="E212" s="365"/>
      <c r="F212" s="365"/>
      <c r="G212" s="365"/>
      <c r="H212" s="365"/>
      <c r="I212" s="365"/>
      <c r="J212" s="365"/>
      <c r="K212" s="365"/>
      <c r="L212" s="365"/>
      <c r="M212" s="365"/>
      <c r="N212" s="365"/>
    </row>
    <row r="213" spans="1:14" x14ac:dyDescent="0.25">
      <c r="A213" s="76"/>
      <c r="B213" s="76"/>
      <c r="C213" s="76"/>
      <c r="D213" s="76"/>
      <c r="E213" s="365"/>
      <c r="F213" s="365"/>
      <c r="G213" s="365"/>
      <c r="H213" s="365"/>
      <c r="I213" s="365"/>
      <c r="J213" s="365"/>
      <c r="K213" s="365"/>
      <c r="L213" s="365"/>
      <c r="M213" s="365"/>
      <c r="N213" s="365"/>
    </row>
    <row r="214" spans="1:14" x14ac:dyDescent="0.25">
      <c r="A214" s="76"/>
      <c r="B214" s="76"/>
      <c r="C214" s="76"/>
      <c r="D214" s="76"/>
      <c r="E214" s="365"/>
      <c r="F214" s="365"/>
      <c r="G214" s="365"/>
      <c r="H214" s="365"/>
      <c r="I214" s="365"/>
      <c r="J214" s="365"/>
      <c r="K214" s="365"/>
      <c r="L214" s="365"/>
      <c r="M214" s="365"/>
      <c r="N214" s="365"/>
    </row>
    <row r="215" spans="1:14" x14ac:dyDescent="0.25">
      <c r="A215" s="76"/>
      <c r="B215" s="76"/>
      <c r="C215" s="76"/>
      <c r="D215" s="76"/>
      <c r="E215" s="365"/>
      <c r="F215" s="365"/>
      <c r="G215" s="365"/>
      <c r="H215" s="365"/>
      <c r="I215" s="365"/>
      <c r="J215" s="365"/>
      <c r="K215" s="365"/>
      <c r="L215" s="365"/>
      <c r="M215" s="365"/>
      <c r="N215" s="365"/>
    </row>
    <row r="216" spans="1:14" x14ac:dyDescent="0.25">
      <c r="A216" s="76"/>
      <c r="B216" s="76"/>
      <c r="C216" s="76"/>
      <c r="D216" s="76"/>
      <c r="E216" s="365"/>
      <c r="F216" s="365"/>
      <c r="G216" s="365"/>
      <c r="H216" s="365"/>
      <c r="I216" s="365"/>
      <c r="J216" s="365"/>
      <c r="K216" s="365"/>
      <c r="L216" s="365"/>
      <c r="M216" s="365"/>
      <c r="N216" s="365"/>
    </row>
    <row r="217" spans="1:14" x14ac:dyDescent="0.25">
      <c r="A217" s="76"/>
      <c r="B217" s="76"/>
      <c r="C217" s="76"/>
      <c r="D217" s="76"/>
      <c r="E217" s="365"/>
      <c r="F217" s="365"/>
      <c r="G217" s="365"/>
      <c r="H217" s="365"/>
      <c r="I217" s="365"/>
      <c r="J217" s="365"/>
      <c r="K217" s="365"/>
      <c r="L217" s="365"/>
      <c r="M217" s="365"/>
      <c r="N217" s="365"/>
    </row>
    <row r="218" spans="1:14" x14ac:dyDescent="0.25">
      <c r="A218" s="76"/>
      <c r="B218" s="76"/>
      <c r="C218" s="76"/>
      <c r="D218" s="76"/>
      <c r="E218" s="365"/>
      <c r="F218" s="365"/>
      <c r="G218" s="365"/>
      <c r="H218" s="365"/>
      <c r="I218" s="365"/>
      <c r="J218" s="365"/>
      <c r="K218" s="365"/>
      <c r="L218" s="365"/>
      <c r="M218" s="365"/>
      <c r="N218" s="365"/>
    </row>
    <row r="219" spans="1:14" x14ac:dyDescent="0.25">
      <c r="A219" s="76"/>
      <c r="B219" s="76"/>
      <c r="C219" s="76"/>
      <c r="D219" s="76"/>
      <c r="E219" s="365"/>
      <c r="F219" s="365"/>
      <c r="G219" s="365"/>
      <c r="H219" s="365"/>
      <c r="I219" s="365"/>
      <c r="J219" s="365"/>
      <c r="K219" s="365"/>
      <c r="L219" s="365"/>
      <c r="M219" s="365"/>
      <c r="N219" s="365"/>
    </row>
    <row r="220" spans="1:14" x14ac:dyDescent="0.25">
      <c r="A220" s="76"/>
      <c r="B220" s="76"/>
      <c r="C220" s="76"/>
      <c r="D220" s="76"/>
      <c r="E220" s="365"/>
      <c r="F220" s="365"/>
      <c r="G220" s="365"/>
      <c r="H220" s="365"/>
      <c r="I220" s="365"/>
      <c r="J220" s="365"/>
      <c r="K220" s="365"/>
      <c r="L220" s="365"/>
      <c r="M220" s="365"/>
      <c r="N220" s="365"/>
    </row>
    <row r="221" spans="1:14" x14ac:dyDescent="0.25">
      <c r="A221" s="76"/>
      <c r="B221" s="76"/>
      <c r="C221" s="76"/>
      <c r="D221" s="76"/>
      <c r="E221" s="365"/>
      <c r="F221" s="365"/>
      <c r="G221" s="365"/>
      <c r="H221" s="365"/>
      <c r="I221" s="365"/>
      <c r="J221" s="365"/>
      <c r="K221" s="365"/>
      <c r="L221" s="365"/>
      <c r="M221" s="365"/>
      <c r="N221" s="365"/>
    </row>
    <row r="222" spans="1:14" x14ac:dyDescent="0.25">
      <c r="A222" s="76"/>
      <c r="B222" s="76"/>
      <c r="C222" s="76"/>
      <c r="D222" s="76"/>
      <c r="E222" s="365"/>
      <c r="F222" s="365"/>
      <c r="G222" s="365"/>
      <c r="H222" s="365"/>
      <c r="I222" s="365"/>
      <c r="J222" s="365"/>
      <c r="K222" s="365"/>
      <c r="L222" s="365"/>
      <c r="M222" s="365"/>
      <c r="N222" s="365"/>
    </row>
    <row r="223" spans="1:14" x14ac:dyDescent="0.25">
      <c r="A223" s="76"/>
      <c r="B223" s="76"/>
      <c r="C223" s="76"/>
      <c r="D223" s="76"/>
      <c r="E223" s="365"/>
      <c r="F223" s="365"/>
      <c r="G223" s="365"/>
      <c r="H223" s="365"/>
      <c r="I223" s="365"/>
      <c r="J223" s="365"/>
      <c r="K223" s="365"/>
      <c r="L223" s="365"/>
      <c r="M223" s="365"/>
      <c r="N223" s="365"/>
    </row>
    <row r="224" spans="1:14" x14ac:dyDescent="0.25">
      <c r="A224" s="76"/>
      <c r="B224" s="76"/>
      <c r="C224" s="76"/>
      <c r="D224" s="76"/>
      <c r="E224" s="365"/>
      <c r="F224" s="365"/>
      <c r="G224" s="365"/>
      <c r="H224" s="365"/>
      <c r="I224" s="365"/>
      <c r="J224" s="365"/>
      <c r="K224" s="365"/>
      <c r="L224" s="365"/>
      <c r="M224" s="365"/>
      <c r="N224" s="365"/>
    </row>
    <row r="225" spans="1:14" x14ac:dyDescent="0.25">
      <c r="A225" s="76"/>
      <c r="B225" s="76"/>
      <c r="C225" s="76"/>
      <c r="D225" s="76"/>
      <c r="E225" s="365"/>
      <c r="F225" s="365"/>
      <c r="G225" s="365"/>
      <c r="H225" s="365"/>
      <c r="I225" s="365"/>
      <c r="J225" s="365"/>
      <c r="K225" s="365"/>
      <c r="L225" s="365"/>
      <c r="M225" s="365"/>
      <c r="N225" s="365"/>
    </row>
    <row r="226" spans="1:14" x14ac:dyDescent="0.25">
      <c r="A226" s="76"/>
      <c r="B226" s="76"/>
      <c r="C226" s="76"/>
      <c r="D226" s="76"/>
      <c r="E226" s="365"/>
      <c r="F226" s="365"/>
      <c r="G226" s="365"/>
      <c r="H226" s="365"/>
      <c r="I226" s="365"/>
      <c r="J226" s="365"/>
      <c r="K226" s="365"/>
      <c r="L226" s="365"/>
      <c r="M226" s="365"/>
      <c r="N226" s="365"/>
    </row>
    <row r="227" spans="1:14" x14ac:dyDescent="0.25">
      <c r="A227" s="76"/>
      <c r="B227" s="76"/>
      <c r="C227" s="76"/>
      <c r="D227" s="76"/>
      <c r="E227" s="365"/>
      <c r="F227" s="365"/>
      <c r="G227" s="365"/>
      <c r="H227" s="365"/>
      <c r="I227" s="365"/>
      <c r="J227" s="365"/>
      <c r="K227" s="365"/>
      <c r="L227" s="365"/>
      <c r="M227" s="365"/>
      <c r="N227" s="365"/>
    </row>
    <row r="228" spans="1:14" x14ac:dyDescent="0.25">
      <c r="A228" s="76"/>
      <c r="B228" s="76"/>
      <c r="C228" s="76"/>
      <c r="D228" s="76"/>
      <c r="E228" s="365"/>
      <c r="F228" s="365"/>
      <c r="G228" s="365"/>
      <c r="H228" s="365"/>
      <c r="I228" s="365"/>
      <c r="J228" s="365"/>
      <c r="K228" s="365"/>
      <c r="L228" s="365"/>
      <c r="M228" s="365"/>
      <c r="N228" s="365"/>
    </row>
    <row r="229" spans="1:14" x14ac:dyDescent="0.25">
      <c r="A229" s="76"/>
      <c r="B229" s="76"/>
      <c r="C229" s="76"/>
      <c r="D229" s="76"/>
      <c r="E229" s="365"/>
      <c r="F229" s="365"/>
      <c r="G229" s="365"/>
      <c r="H229" s="365"/>
      <c r="I229" s="365"/>
      <c r="J229" s="365"/>
      <c r="K229" s="365"/>
      <c r="L229" s="365"/>
      <c r="M229" s="365"/>
      <c r="N229" s="365"/>
    </row>
    <row r="230" spans="1:14" x14ac:dyDescent="0.25">
      <c r="A230" s="76"/>
      <c r="B230" s="76"/>
      <c r="C230" s="76"/>
      <c r="D230" s="76"/>
      <c r="E230" s="365"/>
      <c r="F230" s="365"/>
      <c r="G230" s="365"/>
      <c r="H230" s="365"/>
      <c r="I230" s="365"/>
      <c r="J230" s="365"/>
      <c r="K230" s="365"/>
      <c r="L230" s="365"/>
      <c r="M230" s="365"/>
      <c r="N230" s="365"/>
    </row>
    <row r="231" spans="1:14" x14ac:dyDescent="0.25">
      <c r="A231" s="76"/>
      <c r="B231" s="76"/>
      <c r="C231" s="76"/>
      <c r="D231" s="76"/>
      <c r="E231" s="365"/>
      <c r="F231" s="365"/>
      <c r="G231" s="365"/>
      <c r="H231" s="365"/>
      <c r="I231" s="365"/>
      <c r="J231" s="365"/>
      <c r="K231" s="365"/>
      <c r="L231" s="365"/>
      <c r="M231" s="365"/>
      <c r="N231" s="365"/>
    </row>
    <row r="232" spans="1:14" x14ac:dyDescent="0.25">
      <c r="A232" s="76"/>
      <c r="B232" s="76"/>
      <c r="C232" s="76"/>
      <c r="D232" s="76"/>
      <c r="E232" s="365"/>
      <c r="F232" s="365"/>
      <c r="G232" s="365"/>
      <c r="H232" s="365"/>
      <c r="I232" s="365"/>
      <c r="J232" s="365"/>
      <c r="K232" s="365"/>
      <c r="L232" s="365"/>
      <c r="M232" s="365"/>
      <c r="N232" s="365"/>
    </row>
    <row r="233" spans="1:14" x14ac:dyDescent="0.25">
      <c r="A233" s="76"/>
      <c r="B233" s="76"/>
      <c r="C233" s="76"/>
      <c r="D233" s="76"/>
      <c r="E233" s="365"/>
      <c r="F233" s="365"/>
      <c r="G233" s="365"/>
      <c r="H233" s="365"/>
      <c r="I233" s="365"/>
      <c r="J233" s="365"/>
      <c r="K233" s="365"/>
      <c r="L233" s="365"/>
      <c r="M233" s="365"/>
      <c r="N233" s="365"/>
    </row>
    <row r="234" spans="1:14" x14ac:dyDescent="0.25">
      <c r="A234" s="76"/>
      <c r="B234" s="76"/>
      <c r="C234" s="76"/>
      <c r="D234" s="76"/>
      <c r="E234" s="365"/>
      <c r="F234" s="365"/>
      <c r="G234" s="365"/>
      <c r="H234" s="365"/>
      <c r="I234" s="365"/>
      <c r="J234" s="365"/>
      <c r="K234" s="365"/>
      <c r="L234" s="365"/>
      <c r="M234" s="365"/>
      <c r="N234" s="365"/>
    </row>
    <row r="235" spans="1:14" x14ac:dyDescent="0.25">
      <c r="A235" s="76"/>
      <c r="B235" s="76"/>
      <c r="C235" s="76"/>
      <c r="D235" s="76"/>
      <c r="E235" s="365"/>
      <c r="F235" s="365"/>
      <c r="G235" s="365"/>
      <c r="H235" s="365"/>
      <c r="I235" s="365"/>
      <c r="J235" s="365"/>
      <c r="K235" s="365"/>
      <c r="L235" s="365"/>
      <c r="M235" s="365"/>
      <c r="N235" s="365"/>
    </row>
    <row r="236" spans="1:14" x14ac:dyDescent="0.25">
      <c r="A236" s="76"/>
      <c r="B236" s="76"/>
      <c r="C236" s="76"/>
      <c r="D236" s="76"/>
      <c r="E236" s="365"/>
      <c r="F236" s="365"/>
      <c r="G236" s="365"/>
      <c r="H236" s="365"/>
      <c r="I236" s="365"/>
      <c r="J236" s="365"/>
      <c r="K236" s="365"/>
      <c r="L236" s="365"/>
      <c r="M236" s="365"/>
      <c r="N236" s="365"/>
    </row>
    <row r="237" spans="1:14" x14ac:dyDescent="0.25">
      <c r="A237" s="76"/>
      <c r="B237" s="76"/>
      <c r="C237" s="76"/>
      <c r="D237" s="76"/>
      <c r="E237" s="365"/>
      <c r="F237" s="365"/>
      <c r="G237" s="365"/>
      <c r="H237" s="365"/>
      <c r="I237" s="365"/>
      <c r="J237" s="365"/>
      <c r="K237" s="365"/>
      <c r="L237" s="365"/>
      <c r="M237" s="365"/>
      <c r="N237" s="365"/>
    </row>
    <row r="238" spans="1:14" x14ac:dyDescent="0.25">
      <c r="A238" s="76"/>
      <c r="B238" s="76"/>
      <c r="C238" s="76"/>
      <c r="D238" s="76"/>
      <c r="E238" s="365"/>
      <c r="F238" s="365"/>
      <c r="G238" s="365"/>
      <c r="H238" s="365"/>
      <c r="I238" s="365"/>
      <c r="J238" s="365"/>
      <c r="K238" s="365"/>
      <c r="L238" s="365"/>
      <c r="M238" s="365"/>
      <c r="N238" s="365"/>
    </row>
    <row r="239" spans="1:14" x14ac:dyDescent="0.25">
      <c r="A239" s="76"/>
      <c r="B239" s="76"/>
      <c r="C239" s="76"/>
      <c r="D239" s="76"/>
      <c r="E239" s="365"/>
      <c r="F239" s="365"/>
      <c r="G239" s="365"/>
      <c r="H239" s="365"/>
      <c r="I239" s="365"/>
      <c r="J239" s="365"/>
      <c r="K239" s="365"/>
      <c r="L239" s="365"/>
      <c r="M239" s="365"/>
      <c r="N239" s="365"/>
    </row>
    <row r="240" spans="1:14" x14ac:dyDescent="0.25">
      <c r="A240" s="76"/>
      <c r="B240" s="76"/>
      <c r="C240" s="76"/>
      <c r="D240" s="76"/>
      <c r="E240" s="365"/>
      <c r="F240" s="365"/>
      <c r="G240" s="365"/>
      <c r="H240" s="365"/>
      <c r="I240" s="365"/>
      <c r="J240" s="365"/>
      <c r="K240" s="365"/>
      <c r="L240" s="365"/>
      <c r="M240" s="365"/>
      <c r="N240" s="365"/>
    </row>
    <row r="241" spans="1:14" x14ac:dyDescent="0.25">
      <c r="A241" s="76"/>
      <c r="B241" s="76"/>
      <c r="C241" s="76"/>
      <c r="D241" s="76"/>
      <c r="E241" s="365"/>
      <c r="F241" s="365"/>
      <c r="G241" s="365"/>
      <c r="H241" s="365"/>
      <c r="I241" s="365"/>
      <c r="J241" s="365"/>
      <c r="K241" s="365"/>
      <c r="L241" s="365"/>
      <c r="M241" s="365"/>
      <c r="N241" s="365"/>
    </row>
    <row r="242" spans="1:14" x14ac:dyDescent="0.25">
      <c r="A242" s="76"/>
      <c r="B242" s="76"/>
      <c r="C242" s="76"/>
      <c r="D242" s="76"/>
      <c r="E242" s="365"/>
      <c r="F242" s="365"/>
      <c r="G242" s="365"/>
      <c r="H242" s="365"/>
      <c r="I242" s="365"/>
      <c r="J242" s="365"/>
      <c r="K242" s="365"/>
      <c r="L242" s="365"/>
      <c r="M242" s="365"/>
      <c r="N242" s="365"/>
    </row>
    <row r="243" spans="1:14" x14ac:dyDescent="0.25">
      <c r="A243" s="76"/>
      <c r="B243" s="76"/>
      <c r="C243" s="76"/>
      <c r="D243" s="76"/>
      <c r="E243" s="365"/>
      <c r="F243" s="365"/>
      <c r="G243" s="365"/>
      <c r="H243" s="365"/>
      <c r="I243" s="365"/>
      <c r="J243" s="365"/>
      <c r="K243" s="365"/>
      <c r="L243" s="365"/>
      <c r="M243" s="365"/>
      <c r="N243" s="365"/>
    </row>
    <row r="244" spans="1:14" x14ac:dyDescent="0.25">
      <c r="A244" s="76"/>
      <c r="B244" s="76"/>
      <c r="C244" s="76"/>
      <c r="D244" s="76"/>
      <c r="E244" s="365"/>
      <c r="F244" s="365"/>
      <c r="G244" s="365"/>
      <c r="H244" s="365"/>
      <c r="I244" s="365"/>
      <c r="J244" s="365"/>
      <c r="K244" s="365"/>
      <c r="L244" s="365"/>
      <c r="M244" s="365"/>
      <c r="N244" s="365"/>
    </row>
    <row r="245" spans="1:14" x14ac:dyDescent="0.25">
      <c r="A245" s="76"/>
      <c r="B245" s="76"/>
      <c r="C245" s="76"/>
      <c r="D245" s="76"/>
      <c r="E245" s="365"/>
      <c r="F245" s="365"/>
      <c r="G245" s="365"/>
      <c r="H245" s="365"/>
      <c r="I245" s="365"/>
      <c r="J245" s="365"/>
      <c r="K245" s="365"/>
      <c r="L245" s="365"/>
      <c r="M245" s="365"/>
      <c r="N245" s="365"/>
    </row>
    <row r="246" spans="1:14" x14ac:dyDescent="0.25">
      <c r="A246" s="76"/>
      <c r="B246" s="76"/>
      <c r="C246" s="76"/>
      <c r="D246" s="76"/>
      <c r="E246" s="365"/>
      <c r="F246" s="365"/>
      <c r="G246" s="365"/>
      <c r="H246" s="365"/>
      <c r="I246" s="365"/>
      <c r="J246" s="365"/>
      <c r="K246" s="365"/>
      <c r="L246" s="365"/>
      <c r="M246" s="365"/>
      <c r="N246" s="365"/>
    </row>
    <row r="247" spans="1:14" x14ac:dyDescent="0.25">
      <c r="A247" s="76"/>
      <c r="B247" s="76"/>
      <c r="C247" s="76"/>
      <c r="D247" s="76"/>
      <c r="E247" s="365"/>
      <c r="F247" s="365"/>
      <c r="G247" s="365"/>
      <c r="H247" s="365"/>
      <c r="I247" s="365"/>
      <c r="J247" s="365"/>
      <c r="K247" s="365"/>
      <c r="L247" s="365"/>
      <c r="M247" s="365"/>
      <c r="N247" s="365"/>
    </row>
    <row r="248" spans="1:14" x14ac:dyDescent="0.25">
      <c r="A248" s="76"/>
      <c r="B248" s="76"/>
      <c r="C248" s="76"/>
      <c r="D248" s="76"/>
      <c r="E248" s="365"/>
      <c r="F248" s="365"/>
      <c r="G248" s="365"/>
      <c r="H248" s="365"/>
      <c r="I248" s="365"/>
      <c r="J248" s="365"/>
      <c r="K248" s="365"/>
      <c r="L248" s="365"/>
      <c r="M248" s="365"/>
      <c r="N248" s="365"/>
    </row>
    <row r="249" spans="1:14" x14ac:dyDescent="0.25">
      <c r="A249" s="76"/>
      <c r="B249" s="76"/>
      <c r="C249" s="76"/>
      <c r="D249" s="76"/>
      <c r="E249" s="365"/>
      <c r="F249" s="365"/>
      <c r="G249" s="365"/>
      <c r="H249" s="365"/>
      <c r="I249" s="365"/>
      <c r="J249" s="365"/>
      <c r="K249" s="365"/>
      <c r="L249" s="365"/>
      <c r="M249" s="365"/>
      <c r="N249" s="365"/>
    </row>
    <row r="250" spans="1:14" x14ac:dyDescent="0.25">
      <c r="A250" s="76"/>
      <c r="B250" s="76"/>
      <c r="C250" s="76"/>
      <c r="D250" s="76"/>
      <c r="E250" s="365"/>
      <c r="F250" s="365"/>
      <c r="G250" s="365"/>
      <c r="H250" s="365"/>
      <c r="I250" s="365"/>
      <c r="J250" s="365"/>
      <c r="K250" s="365"/>
      <c r="L250" s="365"/>
      <c r="M250" s="365"/>
      <c r="N250" s="365"/>
    </row>
    <row r="251" spans="1:14" x14ac:dyDescent="0.25">
      <c r="A251" s="76"/>
      <c r="B251" s="76"/>
      <c r="C251" s="76"/>
      <c r="D251" s="76"/>
      <c r="E251" s="365"/>
      <c r="F251" s="365"/>
      <c r="G251" s="365"/>
      <c r="H251" s="365"/>
      <c r="I251" s="365"/>
      <c r="J251" s="365"/>
      <c r="K251" s="365"/>
      <c r="L251" s="365"/>
      <c r="M251" s="365"/>
      <c r="N251" s="365"/>
    </row>
    <row r="252" spans="1:14" x14ac:dyDescent="0.25">
      <c r="A252" s="76"/>
      <c r="B252" s="76"/>
      <c r="C252" s="76"/>
      <c r="D252" s="76"/>
      <c r="E252" s="365"/>
      <c r="F252" s="365"/>
      <c r="G252" s="365"/>
      <c r="H252" s="365"/>
      <c r="I252" s="365"/>
      <c r="J252" s="365"/>
      <c r="K252" s="365"/>
      <c r="L252" s="365"/>
      <c r="M252" s="365"/>
      <c r="N252" s="365"/>
    </row>
    <row r="253" spans="1:14" x14ac:dyDescent="0.25">
      <c r="A253" s="76"/>
      <c r="B253" s="76"/>
      <c r="C253" s="76"/>
      <c r="D253" s="76"/>
      <c r="E253" s="365"/>
      <c r="F253" s="365"/>
      <c r="G253" s="365"/>
      <c r="H253" s="365"/>
      <c r="I253" s="365"/>
      <c r="J253" s="365"/>
      <c r="K253" s="365"/>
      <c r="L253" s="365"/>
      <c r="M253" s="365"/>
      <c r="N253" s="365"/>
    </row>
    <row r="254" spans="1:14" x14ac:dyDescent="0.25">
      <c r="A254" s="76"/>
      <c r="B254" s="76"/>
      <c r="C254" s="76"/>
      <c r="D254" s="76"/>
      <c r="E254" s="365"/>
      <c r="F254" s="365"/>
      <c r="G254" s="365"/>
      <c r="H254" s="365"/>
      <c r="I254" s="365"/>
      <c r="J254" s="365"/>
      <c r="K254" s="365"/>
      <c r="L254" s="365"/>
      <c r="M254" s="365"/>
      <c r="N254" s="365"/>
    </row>
    <row r="255" spans="1:14" x14ac:dyDescent="0.25">
      <c r="A255" s="76"/>
      <c r="B255" s="76"/>
      <c r="C255" s="76"/>
      <c r="D255" s="76"/>
      <c r="E255" s="365"/>
      <c r="F255" s="365"/>
      <c r="G255" s="365"/>
      <c r="H255" s="365"/>
      <c r="I255" s="365"/>
      <c r="J255" s="365"/>
      <c r="K255" s="365"/>
      <c r="L255" s="365"/>
      <c r="M255" s="365"/>
      <c r="N255" s="365"/>
    </row>
    <row r="256" spans="1:14" x14ac:dyDescent="0.25">
      <c r="A256" s="76"/>
      <c r="B256" s="76"/>
      <c r="C256" s="76"/>
      <c r="D256" s="76"/>
      <c r="E256" s="365"/>
      <c r="F256" s="365"/>
      <c r="G256" s="365"/>
      <c r="H256" s="365"/>
      <c r="I256" s="365"/>
      <c r="J256" s="365"/>
      <c r="K256" s="365"/>
      <c r="L256" s="365"/>
      <c r="M256" s="365"/>
      <c r="N256" s="365"/>
    </row>
    <row r="257" spans="1:14" x14ac:dyDescent="0.25">
      <c r="A257" s="76"/>
      <c r="B257" s="76"/>
      <c r="C257" s="76"/>
      <c r="D257" s="76"/>
      <c r="E257" s="365"/>
      <c r="F257" s="365"/>
      <c r="G257" s="365"/>
      <c r="H257" s="365"/>
      <c r="I257" s="365"/>
      <c r="J257" s="365"/>
      <c r="K257" s="365"/>
      <c r="L257" s="365"/>
      <c r="M257" s="365"/>
      <c r="N257" s="365"/>
    </row>
    <row r="258" spans="1:14" x14ac:dyDescent="0.25">
      <c r="A258" s="76"/>
      <c r="B258" s="76"/>
      <c r="C258" s="76"/>
      <c r="D258" s="76"/>
      <c r="E258" s="365"/>
      <c r="F258" s="365"/>
      <c r="G258" s="365"/>
      <c r="H258" s="365"/>
      <c r="I258" s="365"/>
      <c r="J258" s="365"/>
      <c r="K258" s="365"/>
      <c r="L258" s="365"/>
      <c r="M258" s="365"/>
      <c r="N258" s="365"/>
    </row>
    <row r="259" spans="1:14" x14ac:dyDescent="0.25">
      <c r="A259" s="76"/>
      <c r="B259" s="76"/>
      <c r="C259" s="76"/>
      <c r="D259" s="76"/>
      <c r="E259" s="365"/>
      <c r="F259" s="365"/>
      <c r="G259" s="365"/>
      <c r="H259" s="365"/>
      <c r="I259" s="365"/>
      <c r="J259" s="365"/>
      <c r="K259" s="365"/>
      <c r="L259" s="365"/>
      <c r="M259" s="365"/>
      <c r="N259" s="365"/>
    </row>
    <row r="260" spans="1:14" x14ac:dyDescent="0.25">
      <c r="A260" s="76"/>
      <c r="B260" s="76"/>
      <c r="C260" s="76"/>
      <c r="D260" s="76"/>
      <c r="E260" s="365"/>
      <c r="F260" s="365"/>
      <c r="G260" s="365"/>
      <c r="H260" s="365"/>
      <c r="I260" s="365"/>
      <c r="J260" s="365"/>
      <c r="K260" s="365"/>
      <c r="L260" s="365"/>
      <c r="M260" s="365"/>
      <c r="N260" s="365"/>
    </row>
    <row r="261" spans="1:14" x14ac:dyDescent="0.25">
      <c r="A261" s="76"/>
      <c r="B261" s="76"/>
      <c r="C261" s="76"/>
      <c r="D261" s="76"/>
      <c r="E261" s="365"/>
      <c r="F261" s="365"/>
      <c r="G261" s="365"/>
      <c r="H261" s="365"/>
      <c r="I261" s="365"/>
      <c r="J261" s="365"/>
      <c r="K261" s="365"/>
      <c r="L261" s="365"/>
      <c r="M261" s="365"/>
      <c r="N261" s="365"/>
    </row>
    <row r="262" spans="1:14" x14ac:dyDescent="0.25">
      <c r="A262" s="76"/>
      <c r="B262" s="76"/>
      <c r="C262" s="76"/>
      <c r="D262" s="76"/>
      <c r="E262" s="365"/>
      <c r="F262" s="365"/>
      <c r="G262" s="365"/>
      <c r="H262" s="365"/>
      <c r="I262" s="365"/>
      <c r="J262" s="365"/>
      <c r="K262" s="365"/>
      <c r="L262" s="365"/>
      <c r="M262" s="365"/>
      <c r="N262" s="365"/>
    </row>
    <row r="263" spans="1:14" x14ac:dyDescent="0.25">
      <c r="A263" s="76"/>
      <c r="B263" s="76"/>
      <c r="C263" s="76"/>
      <c r="D263" s="76"/>
      <c r="E263" s="365"/>
      <c r="F263" s="365"/>
      <c r="G263" s="365"/>
      <c r="H263" s="365"/>
      <c r="I263" s="365"/>
      <c r="J263" s="365"/>
      <c r="K263" s="365"/>
      <c r="L263" s="365"/>
      <c r="M263" s="365"/>
      <c r="N263" s="365"/>
    </row>
    <row r="264" spans="1:14" x14ac:dyDescent="0.25">
      <c r="A264" s="76"/>
      <c r="B264" s="76"/>
      <c r="C264" s="76"/>
      <c r="D264" s="76"/>
      <c r="E264" s="365"/>
      <c r="F264" s="365"/>
      <c r="G264" s="365"/>
      <c r="H264" s="365"/>
      <c r="I264" s="365"/>
      <c r="J264" s="365"/>
      <c r="K264" s="365"/>
      <c r="L264" s="365"/>
      <c r="M264" s="365"/>
      <c r="N264" s="365"/>
    </row>
    <row r="265" spans="1:14" x14ac:dyDescent="0.25">
      <c r="A265" s="76"/>
      <c r="B265" s="76"/>
      <c r="C265" s="76"/>
      <c r="D265" s="76"/>
      <c r="E265" s="365"/>
      <c r="F265" s="365"/>
      <c r="G265" s="365"/>
      <c r="H265" s="365"/>
      <c r="I265" s="365"/>
      <c r="J265" s="365"/>
      <c r="K265" s="365"/>
      <c r="L265" s="365"/>
      <c r="M265" s="365"/>
      <c r="N265" s="365"/>
    </row>
    <row r="266" spans="1:14" x14ac:dyDescent="0.25">
      <c r="A266" s="76"/>
      <c r="B266" s="76"/>
      <c r="C266" s="76"/>
      <c r="D266" s="76"/>
      <c r="E266" s="365"/>
      <c r="F266" s="365"/>
      <c r="G266" s="365"/>
      <c r="H266" s="365"/>
      <c r="I266" s="365"/>
      <c r="J266" s="365"/>
      <c r="K266" s="365"/>
      <c r="L266" s="365"/>
      <c r="M266" s="365"/>
      <c r="N266" s="365"/>
    </row>
    <row r="267" spans="1:14" x14ac:dyDescent="0.25">
      <c r="A267" s="76"/>
      <c r="B267" s="76"/>
      <c r="C267" s="76"/>
      <c r="D267" s="76"/>
      <c r="E267" s="365"/>
      <c r="F267" s="365"/>
      <c r="G267" s="365"/>
      <c r="H267" s="365"/>
      <c r="I267" s="365"/>
      <c r="J267" s="365"/>
      <c r="K267" s="365"/>
      <c r="L267" s="365"/>
      <c r="M267" s="365"/>
      <c r="N267" s="365"/>
    </row>
    <row r="268" spans="1:14" x14ac:dyDescent="0.25">
      <c r="A268" s="76"/>
      <c r="B268" s="76"/>
      <c r="C268" s="76"/>
      <c r="D268" s="76"/>
      <c r="E268" s="365"/>
      <c r="F268" s="365"/>
      <c r="G268" s="365"/>
      <c r="H268" s="365"/>
      <c r="I268" s="365"/>
      <c r="J268" s="365"/>
      <c r="K268" s="365"/>
      <c r="L268" s="365"/>
      <c r="M268" s="365"/>
      <c r="N268" s="365"/>
    </row>
    <row r="269" spans="1:14" x14ac:dyDescent="0.25">
      <c r="A269" s="76"/>
      <c r="B269" s="76"/>
      <c r="C269" s="76"/>
      <c r="D269" s="76"/>
      <c r="E269" s="365"/>
      <c r="F269" s="365"/>
      <c r="G269" s="365"/>
      <c r="H269" s="365"/>
      <c r="I269" s="365"/>
      <c r="J269" s="365"/>
      <c r="K269" s="365"/>
      <c r="L269" s="365"/>
      <c r="M269" s="365"/>
      <c r="N269" s="365"/>
    </row>
    <row r="270" spans="1:14" x14ac:dyDescent="0.25">
      <c r="A270" s="76"/>
      <c r="B270" s="76"/>
      <c r="C270" s="76"/>
      <c r="D270" s="76"/>
      <c r="E270" s="365"/>
      <c r="F270" s="365"/>
      <c r="G270" s="365"/>
      <c r="H270" s="365"/>
      <c r="I270" s="365"/>
      <c r="J270" s="365"/>
      <c r="K270" s="365"/>
      <c r="L270" s="365"/>
      <c r="M270" s="365"/>
      <c r="N270" s="365"/>
    </row>
    <row r="271" spans="1:14" x14ac:dyDescent="0.25">
      <c r="A271" s="76"/>
      <c r="B271" s="76"/>
      <c r="C271" s="76"/>
      <c r="D271" s="76"/>
      <c r="E271" s="365"/>
      <c r="F271" s="365"/>
      <c r="G271" s="365"/>
      <c r="H271" s="365"/>
      <c r="I271" s="365"/>
      <c r="J271" s="365"/>
      <c r="K271" s="365"/>
      <c r="L271" s="365"/>
      <c r="M271" s="365"/>
      <c r="N271" s="365"/>
    </row>
    <row r="272" spans="1:14" x14ac:dyDescent="0.25">
      <c r="A272" s="76"/>
      <c r="B272" s="76"/>
      <c r="C272" s="76"/>
      <c r="D272" s="76"/>
      <c r="E272" s="365"/>
      <c r="F272" s="365"/>
      <c r="G272" s="365"/>
      <c r="H272" s="365"/>
      <c r="I272" s="365"/>
      <c r="J272" s="365"/>
      <c r="K272" s="365"/>
      <c r="L272" s="365"/>
      <c r="M272" s="365"/>
      <c r="N272" s="365"/>
    </row>
    <row r="273" spans="1:14" x14ac:dyDescent="0.25">
      <c r="A273" s="76"/>
      <c r="B273" s="76"/>
      <c r="C273" s="76"/>
      <c r="D273" s="76"/>
      <c r="E273" s="365"/>
      <c r="F273" s="365"/>
      <c r="G273" s="365"/>
      <c r="H273" s="365"/>
      <c r="I273" s="365"/>
      <c r="J273" s="365"/>
      <c r="K273" s="365"/>
      <c r="L273" s="365"/>
      <c r="M273" s="365"/>
      <c r="N273" s="365"/>
    </row>
    <row r="274" spans="1:14" x14ac:dyDescent="0.25">
      <c r="A274" s="76"/>
      <c r="B274" s="76"/>
      <c r="C274" s="76"/>
      <c r="D274" s="76"/>
      <c r="E274" s="365"/>
      <c r="F274" s="365"/>
      <c r="G274" s="365"/>
      <c r="H274" s="365"/>
      <c r="I274" s="365"/>
      <c r="J274" s="365"/>
      <c r="K274" s="365"/>
      <c r="L274" s="365"/>
      <c r="M274" s="365"/>
      <c r="N274" s="365"/>
    </row>
    <row r="275" spans="1:14" x14ac:dyDescent="0.25">
      <c r="A275" s="76"/>
      <c r="B275" s="76"/>
      <c r="C275" s="76"/>
      <c r="D275" s="76"/>
      <c r="E275" s="365"/>
      <c r="F275" s="365"/>
      <c r="G275" s="365"/>
      <c r="H275" s="365"/>
      <c r="I275" s="365"/>
      <c r="J275" s="365"/>
      <c r="K275" s="365"/>
      <c r="L275" s="365"/>
      <c r="M275" s="365"/>
      <c r="N275" s="365"/>
    </row>
    <row r="276" spans="1:14" x14ac:dyDescent="0.25">
      <c r="A276" s="76"/>
      <c r="B276" s="76"/>
      <c r="C276" s="76"/>
      <c r="D276" s="76"/>
      <c r="E276" s="365"/>
      <c r="F276" s="365"/>
      <c r="G276" s="365"/>
      <c r="H276" s="365"/>
      <c r="I276" s="365"/>
      <c r="J276" s="365"/>
      <c r="K276" s="365"/>
      <c r="L276" s="365"/>
      <c r="M276" s="365"/>
      <c r="N276" s="365"/>
    </row>
    <row r="277" spans="1:14" x14ac:dyDescent="0.25">
      <c r="A277" s="76"/>
      <c r="B277" s="76"/>
      <c r="C277" s="76"/>
      <c r="D277" s="76"/>
      <c r="E277" s="365"/>
      <c r="F277" s="365"/>
      <c r="G277" s="365"/>
      <c r="H277" s="365"/>
      <c r="I277" s="365"/>
      <c r="J277" s="365"/>
      <c r="K277" s="365"/>
      <c r="L277" s="365"/>
      <c r="M277" s="365"/>
      <c r="N277" s="365"/>
    </row>
    <row r="278" spans="1:14" x14ac:dyDescent="0.25">
      <c r="A278" s="76"/>
      <c r="B278" s="76"/>
      <c r="C278" s="76"/>
      <c r="D278" s="76"/>
      <c r="E278" s="365"/>
      <c r="F278" s="365"/>
      <c r="G278" s="365"/>
      <c r="H278" s="365"/>
      <c r="I278" s="365"/>
      <c r="J278" s="365"/>
      <c r="K278" s="365"/>
      <c r="L278" s="365"/>
      <c r="M278" s="365"/>
      <c r="N278" s="365"/>
    </row>
    <row r="279" spans="1:14" x14ac:dyDescent="0.25">
      <c r="A279" s="76"/>
      <c r="B279" s="76"/>
      <c r="C279" s="76"/>
      <c r="D279" s="76"/>
      <c r="E279" s="365"/>
      <c r="F279" s="365"/>
      <c r="G279" s="365"/>
      <c r="H279" s="365"/>
      <c r="I279" s="365"/>
      <c r="J279" s="365"/>
      <c r="K279" s="365"/>
      <c r="L279" s="365"/>
      <c r="M279" s="365"/>
      <c r="N279" s="365"/>
    </row>
    <row r="280" spans="1:14" x14ac:dyDescent="0.25">
      <c r="A280" s="76"/>
      <c r="B280" s="76"/>
      <c r="C280" s="76"/>
      <c r="D280" s="76"/>
      <c r="E280" s="365"/>
      <c r="F280" s="365"/>
      <c r="G280" s="365"/>
      <c r="H280" s="365"/>
      <c r="I280" s="365"/>
      <c r="J280" s="365"/>
      <c r="K280" s="365"/>
      <c r="L280" s="365"/>
      <c r="M280" s="365"/>
      <c r="N280" s="365"/>
    </row>
    <row r="281" spans="1:14" x14ac:dyDescent="0.25">
      <c r="A281" s="76"/>
      <c r="B281" s="76"/>
      <c r="C281" s="76"/>
      <c r="D281" s="76"/>
      <c r="E281" s="365"/>
      <c r="F281" s="365"/>
      <c r="G281" s="365"/>
      <c r="H281" s="365"/>
      <c r="I281" s="365"/>
      <c r="J281" s="365"/>
      <c r="K281" s="365"/>
      <c r="L281" s="365"/>
      <c r="M281" s="365"/>
      <c r="N281" s="365"/>
    </row>
    <row r="282" spans="1:14" x14ac:dyDescent="0.25">
      <c r="A282" s="76"/>
      <c r="B282" s="76"/>
      <c r="C282" s="76"/>
      <c r="D282" s="76"/>
      <c r="E282" s="365"/>
      <c r="F282" s="365"/>
      <c r="G282" s="365"/>
      <c r="H282" s="365"/>
      <c r="I282" s="365"/>
      <c r="J282" s="365"/>
      <c r="K282" s="365"/>
      <c r="L282" s="365"/>
      <c r="M282" s="365"/>
      <c r="N282" s="365"/>
    </row>
    <row r="283" spans="1:14" x14ac:dyDescent="0.25">
      <c r="A283" s="76"/>
      <c r="B283" s="76"/>
      <c r="C283" s="76"/>
      <c r="D283" s="76"/>
      <c r="E283" s="365"/>
      <c r="F283" s="365"/>
      <c r="G283" s="365"/>
      <c r="H283" s="365"/>
      <c r="I283" s="365"/>
      <c r="J283" s="365"/>
      <c r="K283" s="365"/>
      <c r="L283" s="365"/>
      <c r="M283" s="365"/>
      <c r="N283" s="365"/>
    </row>
    <row r="284" spans="1:14" x14ac:dyDescent="0.25">
      <c r="A284" s="76"/>
      <c r="B284" s="76"/>
      <c r="C284" s="76"/>
      <c r="D284" s="76"/>
      <c r="E284" s="365"/>
      <c r="F284" s="365"/>
      <c r="G284" s="365"/>
      <c r="H284" s="365"/>
      <c r="I284" s="365"/>
      <c r="J284" s="365"/>
      <c r="K284" s="365"/>
      <c r="L284" s="365"/>
      <c r="M284" s="365"/>
      <c r="N284" s="365"/>
    </row>
    <row r="285" spans="1:14" x14ac:dyDescent="0.25">
      <c r="A285" s="76"/>
      <c r="B285" s="76"/>
      <c r="C285" s="76"/>
      <c r="D285" s="76"/>
      <c r="E285" s="365"/>
      <c r="F285" s="365"/>
      <c r="G285" s="365"/>
      <c r="H285" s="365"/>
      <c r="I285" s="365"/>
      <c r="J285" s="365"/>
      <c r="K285" s="365"/>
      <c r="L285" s="365"/>
      <c r="M285" s="365"/>
      <c r="N285" s="365"/>
    </row>
    <row r="286" spans="1:14" x14ac:dyDescent="0.25">
      <c r="A286" s="76"/>
      <c r="B286" s="76"/>
      <c r="C286" s="76"/>
      <c r="D286" s="76"/>
      <c r="E286" s="365"/>
      <c r="F286" s="365"/>
      <c r="G286" s="365"/>
      <c r="H286" s="365"/>
      <c r="I286" s="365"/>
      <c r="J286" s="365"/>
      <c r="K286" s="365"/>
      <c r="L286" s="365"/>
      <c r="M286" s="365"/>
      <c r="N286" s="365"/>
    </row>
    <row r="287" spans="1:14" x14ac:dyDescent="0.25">
      <c r="A287" s="76"/>
      <c r="B287" s="76"/>
      <c r="C287" s="76"/>
      <c r="D287" s="76"/>
      <c r="E287" s="365"/>
      <c r="F287" s="365"/>
      <c r="G287" s="365"/>
      <c r="H287" s="365"/>
      <c r="I287" s="365"/>
      <c r="J287" s="365"/>
      <c r="K287" s="365"/>
      <c r="L287" s="365"/>
      <c r="M287" s="365"/>
      <c r="N287" s="365"/>
    </row>
    <row r="288" spans="1:14" x14ac:dyDescent="0.25">
      <c r="A288" s="76"/>
      <c r="B288" s="76"/>
      <c r="C288" s="76"/>
      <c r="D288" s="76"/>
      <c r="E288" s="365"/>
      <c r="F288" s="365"/>
      <c r="G288" s="365"/>
      <c r="H288" s="365"/>
      <c r="I288" s="365"/>
      <c r="J288" s="365"/>
      <c r="K288" s="365"/>
      <c r="L288" s="365"/>
      <c r="M288" s="365"/>
      <c r="N288" s="365"/>
    </row>
    <row r="289" spans="1:14" x14ac:dyDescent="0.25">
      <c r="A289" s="76"/>
      <c r="B289" s="76"/>
      <c r="C289" s="76"/>
      <c r="D289" s="76"/>
      <c r="E289" s="365"/>
      <c r="F289" s="365"/>
      <c r="G289" s="365"/>
      <c r="H289" s="365"/>
      <c r="I289" s="365"/>
      <c r="J289" s="365"/>
      <c r="K289" s="365"/>
      <c r="L289" s="365"/>
      <c r="M289" s="365"/>
      <c r="N289" s="365"/>
    </row>
    <row r="290" spans="1:14" x14ac:dyDescent="0.25">
      <c r="A290" s="76"/>
      <c r="B290" s="76"/>
      <c r="C290" s="76"/>
      <c r="D290" s="76"/>
      <c r="E290" s="365"/>
      <c r="F290" s="365"/>
      <c r="G290" s="365"/>
      <c r="H290" s="365"/>
      <c r="I290" s="365"/>
      <c r="J290" s="365"/>
      <c r="K290" s="365"/>
      <c r="L290" s="365"/>
      <c r="M290" s="365"/>
      <c r="N290" s="365"/>
    </row>
    <row r="291" spans="1:14" x14ac:dyDescent="0.25">
      <c r="A291" s="76"/>
      <c r="B291" s="76"/>
      <c r="C291" s="76"/>
      <c r="D291" s="76"/>
      <c r="E291" s="365"/>
      <c r="F291" s="365"/>
      <c r="G291" s="365"/>
      <c r="H291" s="365"/>
      <c r="I291" s="365"/>
      <c r="J291" s="365"/>
      <c r="K291" s="365"/>
      <c r="L291" s="365"/>
      <c r="M291" s="365"/>
      <c r="N291" s="365"/>
    </row>
    <row r="292" spans="1:14" x14ac:dyDescent="0.25">
      <c r="A292" s="76"/>
      <c r="B292" s="76"/>
      <c r="C292" s="76"/>
      <c r="D292" s="76"/>
      <c r="E292" s="365"/>
      <c r="F292" s="365"/>
      <c r="G292" s="365"/>
      <c r="H292" s="365"/>
      <c r="I292" s="365"/>
      <c r="J292" s="365"/>
      <c r="K292" s="365"/>
      <c r="L292" s="365"/>
      <c r="M292" s="365"/>
      <c r="N292" s="365"/>
    </row>
    <row r="293" spans="1:14" x14ac:dyDescent="0.25">
      <c r="A293" s="76"/>
      <c r="B293" s="76"/>
      <c r="C293" s="76"/>
      <c r="D293" s="76"/>
      <c r="E293" s="365"/>
      <c r="F293" s="365"/>
      <c r="G293" s="365"/>
      <c r="H293" s="365"/>
      <c r="I293" s="365"/>
      <c r="J293" s="365"/>
      <c r="K293" s="365"/>
      <c r="L293" s="365"/>
      <c r="M293" s="365"/>
      <c r="N293" s="365"/>
    </row>
    <row r="294" spans="1:14" x14ac:dyDescent="0.25">
      <c r="A294" s="76"/>
      <c r="B294" s="76"/>
      <c r="C294" s="76"/>
      <c r="D294" s="76"/>
      <c r="E294" s="365"/>
      <c r="F294" s="365"/>
      <c r="G294" s="365"/>
      <c r="H294" s="365"/>
      <c r="I294" s="365"/>
      <c r="J294" s="365"/>
      <c r="K294" s="365"/>
      <c r="L294" s="365"/>
      <c r="M294" s="365"/>
      <c r="N294" s="365"/>
    </row>
    <row r="295" spans="1:14" x14ac:dyDescent="0.25">
      <c r="A295" s="76"/>
      <c r="B295" s="76"/>
      <c r="C295" s="76"/>
      <c r="D295" s="76"/>
      <c r="E295" s="365"/>
      <c r="F295" s="365"/>
      <c r="G295" s="365"/>
      <c r="H295" s="365"/>
      <c r="I295" s="365"/>
      <c r="J295" s="365"/>
      <c r="K295" s="365"/>
      <c r="L295" s="365"/>
      <c r="M295" s="365"/>
      <c r="N295" s="365"/>
    </row>
    <row r="296" spans="1:14" x14ac:dyDescent="0.25">
      <c r="A296" s="76"/>
      <c r="B296" s="76"/>
      <c r="C296" s="76"/>
      <c r="D296" s="76"/>
      <c r="E296" s="365"/>
      <c r="F296" s="365"/>
      <c r="G296" s="365"/>
      <c r="H296" s="365"/>
      <c r="I296" s="365"/>
      <c r="J296" s="365"/>
      <c r="K296" s="365"/>
      <c r="L296" s="365"/>
      <c r="M296" s="365"/>
      <c r="N296" s="365"/>
    </row>
    <row r="297" spans="1:14" x14ac:dyDescent="0.25">
      <c r="A297" s="76"/>
      <c r="B297" s="76"/>
      <c r="C297" s="76"/>
      <c r="D297" s="76"/>
      <c r="E297" s="365"/>
      <c r="F297" s="365"/>
      <c r="G297" s="365"/>
      <c r="H297" s="365"/>
      <c r="I297" s="365"/>
      <c r="J297" s="365"/>
      <c r="K297" s="365"/>
      <c r="L297" s="365"/>
      <c r="M297" s="365"/>
      <c r="N297" s="365"/>
    </row>
    <row r="298" spans="1:14" x14ac:dyDescent="0.25">
      <c r="A298" s="76"/>
      <c r="B298" s="76"/>
      <c r="C298" s="76"/>
      <c r="D298" s="76"/>
      <c r="E298" s="365"/>
      <c r="F298" s="365"/>
      <c r="G298" s="365"/>
      <c r="H298" s="365"/>
      <c r="I298" s="365"/>
      <c r="J298" s="365"/>
      <c r="K298" s="365"/>
      <c r="L298" s="365"/>
      <c r="M298" s="365"/>
      <c r="N298" s="365"/>
    </row>
    <row r="299" spans="1:14" x14ac:dyDescent="0.25">
      <c r="A299" s="76"/>
      <c r="B299" s="76"/>
      <c r="C299" s="76"/>
      <c r="D299" s="76"/>
      <c r="E299" s="365"/>
      <c r="F299" s="365"/>
      <c r="G299" s="365"/>
      <c r="H299" s="365"/>
      <c r="I299" s="365"/>
      <c r="J299" s="365"/>
      <c r="K299" s="365"/>
      <c r="L299" s="365"/>
      <c r="M299" s="365"/>
      <c r="N299" s="365"/>
    </row>
    <row r="300" spans="1:14" x14ac:dyDescent="0.25">
      <c r="A300" s="76"/>
      <c r="B300" s="76"/>
      <c r="C300" s="76"/>
      <c r="D300" s="76"/>
      <c r="E300" s="365"/>
      <c r="F300" s="365"/>
      <c r="G300" s="365"/>
      <c r="H300" s="365"/>
      <c r="I300" s="365"/>
      <c r="J300" s="365"/>
      <c r="K300" s="365"/>
      <c r="L300" s="365"/>
      <c r="M300" s="365"/>
      <c r="N300" s="365"/>
    </row>
    <row r="301" spans="1:14" x14ac:dyDescent="0.25">
      <c r="A301" s="76"/>
      <c r="B301" s="76"/>
      <c r="C301" s="76"/>
      <c r="D301" s="76"/>
      <c r="E301" s="365"/>
      <c r="F301" s="365"/>
      <c r="G301" s="365"/>
      <c r="H301" s="365"/>
      <c r="I301" s="365"/>
      <c r="J301" s="365"/>
      <c r="K301" s="365"/>
      <c r="L301" s="365"/>
      <c r="M301" s="365"/>
      <c r="N301" s="365"/>
    </row>
    <row r="302" spans="1:14" x14ac:dyDescent="0.25">
      <c r="A302" s="76"/>
      <c r="B302" s="76"/>
      <c r="C302" s="76"/>
      <c r="D302" s="76"/>
      <c r="E302" s="365"/>
      <c r="F302" s="365"/>
      <c r="G302" s="365"/>
      <c r="H302" s="365"/>
      <c r="I302" s="365"/>
      <c r="J302" s="365"/>
      <c r="K302" s="365"/>
      <c r="L302" s="365"/>
      <c r="M302" s="365"/>
      <c r="N302" s="365"/>
    </row>
    <row r="303" spans="1:14" x14ac:dyDescent="0.25">
      <c r="A303" s="76"/>
      <c r="B303" s="76"/>
      <c r="C303" s="76"/>
      <c r="D303" s="76"/>
      <c r="E303" s="365"/>
      <c r="F303" s="365"/>
      <c r="G303" s="365"/>
      <c r="H303" s="365"/>
      <c r="I303" s="365"/>
      <c r="J303" s="365"/>
      <c r="K303" s="365"/>
      <c r="L303" s="365"/>
      <c r="M303" s="365"/>
      <c r="N303" s="365"/>
    </row>
    <row r="304" spans="1:14" x14ac:dyDescent="0.25">
      <c r="A304" s="76"/>
      <c r="B304" s="76"/>
      <c r="C304" s="76"/>
      <c r="D304" s="76"/>
      <c r="E304" s="365"/>
      <c r="F304" s="365"/>
      <c r="G304" s="365"/>
      <c r="H304" s="365"/>
      <c r="I304" s="365"/>
      <c r="J304" s="365"/>
      <c r="K304" s="365"/>
      <c r="L304" s="365"/>
      <c r="M304" s="365"/>
      <c r="N304" s="365"/>
    </row>
    <row r="305" spans="1:14" x14ac:dyDescent="0.25">
      <c r="A305" s="76"/>
      <c r="B305" s="76"/>
      <c r="C305" s="76"/>
      <c r="D305" s="76"/>
      <c r="E305" s="365"/>
      <c r="F305" s="365"/>
      <c r="G305" s="365"/>
      <c r="H305" s="365"/>
      <c r="I305" s="365"/>
      <c r="J305" s="365"/>
      <c r="K305" s="365"/>
      <c r="L305" s="365"/>
      <c r="M305" s="365"/>
      <c r="N305" s="365"/>
    </row>
    <row r="306" spans="1:14" x14ac:dyDescent="0.25">
      <c r="A306" s="76"/>
      <c r="B306" s="76"/>
      <c r="C306" s="76"/>
      <c r="D306" s="76"/>
      <c r="E306" s="365"/>
      <c r="F306" s="365"/>
      <c r="G306" s="365"/>
      <c r="H306" s="365"/>
      <c r="I306" s="365"/>
      <c r="J306" s="365"/>
      <c r="K306" s="365"/>
      <c r="L306" s="365"/>
      <c r="M306" s="365"/>
      <c r="N306" s="365"/>
    </row>
    <row r="307" spans="1:14" x14ac:dyDescent="0.25">
      <c r="A307" s="76"/>
      <c r="B307" s="76"/>
      <c r="C307" s="76"/>
      <c r="D307" s="76"/>
      <c r="E307" s="365"/>
      <c r="F307" s="365"/>
      <c r="G307" s="365"/>
      <c r="H307" s="365"/>
      <c r="I307" s="365"/>
      <c r="J307" s="365"/>
      <c r="K307" s="365"/>
      <c r="L307" s="365"/>
      <c r="M307" s="365"/>
      <c r="N307" s="365"/>
    </row>
    <row r="308" spans="1:14" x14ac:dyDescent="0.25">
      <c r="A308" s="76"/>
      <c r="B308" s="76"/>
      <c r="C308" s="76"/>
      <c r="D308" s="76"/>
      <c r="E308" s="365"/>
      <c r="F308" s="365"/>
      <c r="G308" s="365"/>
      <c r="H308" s="365"/>
      <c r="I308" s="365"/>
      <c r="J308" s="365"/>
      <c r="K308" s="365"/>
      <c r="L308" s="365"/>
      <c r="M308" s="365"/>
      <c r="N308" s="365"/>
    </row>
    <row r="309" spans="1:14" x14ac:dyDescent="0.25">
      <c r="A309" s="76"/>
      <c r="B309" s="76"/>
      <c r="C309" s="76"/>
      <c r="D309" s="76"/>
      <c r="E309" s="365"/>
      <c r="F309" s="365"/>
      <c r="G309" s="365"/>
      <c r="H309" s="365"/>
      <c r="I309" s="365"/>
      <c r="J309" s="365"/>
      <c r="K309" s="365"/>
      <c r="L309" s="365"/>
      <c r="M309" s="365"/>
      <c r="N309" s="365"/>
    </row>
    <row r="310" spans="1:14" x14ac:dyDescent="0.25">
      <c r="A310" s="76"/>
      <c r="B310" s="76"/>
      <c r="C310" s="76"/>
      <c r="D310" s="76"/>
      <c r="E310" s="365"/>
      <c r="F310" s="365"/>
      <c r="G310" s="365"/>
      <c r="H310" s="365"/>
      <c r="I310" s="365"/>
      <c r="J310" s="365"/>
      <c r="K310" s="365"/>
      <c r="L310" s="365"/>
      <c r="M310" s="365"/>
      <c r="N310" s="365"/>
    </row>
    <row r="311" spans="1:14" x14ac:dyDescent="0.25">
      <c r="A311" s="76"/>
      <c r="B311" s="76"/>
      <c r="C311" s="76"/>
      <c r="D311" s="76"/>
      <c r="E311" s="365"/>
      <c r="F311" s="365"/>
      <c r="G311" s="365"/>
      <c r="H311" s="365"/>
      <c r="I311" s="365"/>
      <c r="J311" s="365"/>
      <c r="K311" s="365"/>
      <c r="L311" s="365"/>
      <c r="M311" s="365"/>
      <c r="N311" s="365"/>
    </row>
    <row r="312" spans="1:14" x14ac:dyDescent="0.25">
      <c r="A312" s="76"/>
      <c r="B312" s="76"/>
      <c r="C312" s="76"/>
      <c r="D312" s="76"/>
      <c r="E312" s="365"/>
      <c r="F312" s="365"/>
      <c r="G312" s="365"/>
      <c r="H312" s="365"/>
      <c r="I312" s="365"/>
      <c r="J312" s="365"/>
      <c r="K312" s="365"/>
      <c r="L312" s="365"/>
      <c r="M312" s="365"/>
      <c r="N312" s="365"/>
    </row>
    <row r="313" spans="1:14" x14ac:dyDescent="0.25">
      <c r="A313" s="76"/>
      <c r="B313" s="76"/>
      <c r="C313" s="76"/>
      <c r="D313" s="76"/>
      <c r="E313" s="365"/>
      <c r="F313" s="365"/>
      <c r="G313" s="365"/>
      <c r="H313" s="365"/>
      <c r="I313" s="365"/>
      <c r="J313" s="365"/>
      <c r="K313" s="365"/>
      <c r="L313" s="365"/>
      <c r="M313" s="365"/>
      <c r="N313" s="365"/>
    </row>
    <row r="314" spans="1:14" x14ac:dyDescent="0.25">
      <c r="A314" s="76"/>
      <c r="B314" s="76"/>
      <c r="C314" s="76"/>
      <c r="D314" s="76"/>
      <c r="E314" s="365"/>
      <c r="F314" s="365"/>
      <c r="G314" s="365"/>
      <c r="H314" s="365"/>
      <c r="I314" s="365"/>
      <c r="J314" s="365"/>
      <c r="K314" s="365"/>
      <c r="L314" s="365"/>
      <c r="M314" s="365"/>
      <c r="N314" s="365"/>
    </row>
    <row r="315" spans="1:14" x14ac:dyDescent="0.25">
      <c r="A315" s="76"/>
      <c r="B315" s="76"/>
      <c r="C315" s="76"/>
      <c r="D315" s="76"/>
      <c r="E315" s="365"/>
      <c r="F315" s="365"/>
      <c r="G315" s="365"/>
      <c r="H315" s="365"/>
      <c r="I315" s="365"/>
      <c r="J315" s="365"/>
      <c r="K315" s="365"/>
      <c r="L315" s="365"/>
      <c r="M315" s="365"/>
      <c r="N315" s="365"/>
    </row>
    <row r="316" spans="1:14" x14ac:dyDescent="0.25">
      <c r="A316" s="76"/>
      <c r="B316" s="76"/>
      <c r="C316" s="76"/>
      <c r="D316" s="76"/>
      <c r="E316" s="365"/>
      <c r="F316" s="365"/>
      <c r="G316" s="365"/>
      <c r="H316" s="365"/>
      <c r="I316" s="365"/>
      <c r="J316" s="365"/>
      <c r="K316" s="365"/>
      <c r="L316" s="365"/>
      <c r="M316" s="365"/>
      <c r="N316" s="365"/>
    </row>
    <row r="317" spans="1:14" x14ac:dyDescent="0.25">
      <c r="A317" s="76"/>
      <c r="B317" s="76"/>
      <c r="C317" s="76"/>
      <c r="D317" s="76"/>
      <c r="E317" s="365"/>
      <c r="F317" s="365"/>
      <c r="G317" s="365"/>
      <c r="H317" s="365"/>
      <c r="I317" s="365"/>
      <c r="J317" s="365"/>
      <c r="K317" s="365"/>
      <c r="L317" s="365"/>
      <c r="M317" s="365"/>
      <c r="N317" s="365"/>
    </row>
    <row r="318" spans="1:14" x14ac:dyDescent="0.25">
      <c r="A318" s="76"/>
      <c r="B318" s="76"/>
      <c r="C318" s="76"/>
      <c r="D318" s="76"/>
      <c r="E318" s="365"/>
      <c r="F318" s="365"/>
      <c r="G318" s="365"/>
      <c r="H318" s="365"/>
      <c r="I318" s="365"/>
      <c r="J318" s="365"/>
      <c r="K318" s="365"/>
      <c r="L318" s="365"/>
      <c r="M318" s="365"/>
      <c r="N318" s="365"/>
    </row>
    <row r="319" spans="1:14" x14ac:dyDescent="0.25">
      <c r="A319" s="76"/>
      <c r="B319" s="76"/>
      <c r="C319" s="76"/>
      <c r="D319" s="76"/>
      <c r="E319" s="365"/>
      <c r="F319" s="365"/>
      <c r="G319" s="365"/>
      <c r="H319" s="365"/>
      <c r="I319" s="365"/>
      <c r="J319" s="365"/>
      <c r="K319" s="365"/>
      <c r="L319" s="365"/>
      <c r="M319" s="365"/>
      <c r="N319" s="365"/>
    </row>
    <row r="320" spans="1:14" x14ac:dyDescent="0.25">
      <c r="A320" s="76"/>
      <c r="B320" s="76"/>
      <c r="C320" s="76"/>
      <c r="D320" s="76"/>
      <c r="E320" s="365"/>
      <c r="F320" s="365"/>
      <c r="G320" s="365"/>
      <c r="H320" s="365"/>
      <c r="I320" s="365"/>
      <c r="J320" s="365"/>
      <c r="K320" s="365"/>
      <c r="L320" s="365"/>
      <c r="M320" s="365"/>
      <c r="N320" s="365"/>
    </row>
    <row r="321" spans="1:14" x14ac:dyDescent="0.25">
      <c r="A321" s="76"/>
      <c r="B321" s="76"/>
      <c r="C321" s="76"/>
      <c r="D321" s="76"/>
      <c r="E321" s="365"/>
      <c r="F321" s="365"/>
      <c r="G321" s="365"/>
      <c r="H321" s="365"/>
      <c r="I321" s="365"/>
      <c r="J321" s="365"/>
      <c r="K321" s="365"/>
      <c r="L321" s="365"/>
      <c r="M321" s="365"/>
      <c r="N321" s="365"/>
    </row>
    <row r="322" spans="1:14" x14ac:dyDescent="0.25">
      <c r="A322" s="76"/>
      <c r="B322" s="76"/>
      <c r="C322" s="76"/>
      <c r="D322" s="76"/>
      <c r="E322" s="365"/>
      <c r="F322" s="365"/>
      <c r="G322" s="365"/>
      <c r="H322" s="365"/>
      <c r="I322" s="365"/>
      <c r="J322" s="365"/>
      <c r="K322" s="365"/>
      <c r="L322" s="365"/>
      <c r="M322" s="365"/>
      <c r="N322" s="365"/>
    </row>
    <row r="323" spans="1:14" x14ac:dyDescent="0.25">
      <c r="A323" s="365"/>
      <c r="B323" s="365"/>
      <c r="C323" s="365"/>
      <c r="D323" s="365"/>
      <c r="E323" s="365"/>
      <c r="F323" s="365"/>
      <c r="G323" s="365"/>
      <c r="H323" s="365"/>
      <c r="I323" s="365"/>
      <c r="J323" s="365"/>
      <c r="K323" s="365"/>
      <c r="L323" s="365"/>
      <c r="M323" s="365"/>
      <c r="N323" s="365"/>
    </row>
    <row r="324" spans="1:14" x14ac:dyDescent="0.25">
      <c r="A324" s="365"/>
      <c r="B324" s="365"/>
      <c r="C324" s="365"/>
      <c r="D324" s="365"/>
      <c r="E324" s="365"/>
      <c r="F324" s="365"/>
      <c r="G324" s="365"/>
      <c r="H324" s="365"/>
      <c r="I324" s="365"/>
      <c r="J324" s="365"/>
      <c r="K324" s="365"/>
      <c r="L324" s="365"/>
      <c r="M324" s="365"/>
      <c r="N324" s="365"/>
    </row>
    <row r="325" spans="1:14" x14ac:dyDescent="0.25">
      <c r="A325" s="365"/>
      <c r="B325" s="365"/>
      <c r="C325" s="365"/>
      <c r="D325" s="365"/>
      <c r="E325" s="365"/>
      <c r="F325" s="365"/>
      <c r="G325" s="365"/>
      <c r="H325" s="365"/>
      <c r="I325" s="365"/>
      <c r="J325" s="365"/>
      <c r="K325" s="365"/>
      <c r="L325" s="365"/>
      <c r="M325" s="365"/>
      <c r="N325" s="365"/>
    </row>
  </sheetData>
  <mergeCells count="78">
    <mergeCell ref="A132:C132"/>
    <mergeCell ref="A121:D121"/>
    <mergeCell ref="A122:D122"/>
    <mergeCell ref="A123:D123"/>
    <mergeCell ref="A124:D124"/>
    <mergeCell ref="B125:C125"/>
    <mergeCell ref="B126:C126"/>
    <mergeCell ref="B127:C127"/>
    <mergeCell ref="B128:C128"/>
    <mergeCell ref="B129:C129"/>
    <mergeCell ref="A130:C130"/>
    <mergeCell ref="B131:C131"/>
    <mergeCell ref="A120:D120"/>
    <mergeCell ref="B102:C102"/>
    <mergeCell ref="B103:C103"/>
    <mergeCell ref="B104:C104"/>
    <mergeCell ref="B105:C105"/>
    <mergeCell ref="A106:D106"/>
    <mergeCell ref="A107:D107"/>
    <mergeCell ref="A108:D108"/>
    <mergeCell ref="B109:D109"/>
    <mergeCell ref="A113:B113"/>
    <mergeCell ref="A118:B118"/>
    <mergeCell ref="A119:C119"/>
    <mergeCell ref="B101:C101"/>
    <mergeCell ref="B75:C75"/>
    <mergeCell ref="A76:C76"/>
    <mergeCell ref="A77:D77"/>
    <mergeCell ref="A85:B85"/>
    <mergeCell ref="A86:D86"/>
    <mergeCell ref="A88:D88"/>
    <mergeCell ref="A89:D89"/>
    <mergeCell ref="A90:D90"/>
    <mergeCell ref="A98:B98"/>
    <mergeCell ref="A99:D99"/>
    <mergeCell ref="B100:C100"/>
    <mergeCell ref="B74:C74"/>
    <mergeCell ref="A52:D52"/>
    <mergeCell ref="A53:D53"/>
    <mergeCell ref="A54:D54"/>
    <mergeCell ref="A66:B66"/>
    <mergeCell ref="A67:D67"/>
    <mergeCell ref="A68:D68"/>
    <mergeCell ref="A69:D69"/>
    <mergeCell ref="A70:D70"/>
    <mergeCell ref="A71:D71"/>
    <mergeCell ref="B72:C72"/>
    <mergeCell ref="B73:C73"/>
    <mergeCell ref="A51:D51"/>
    <mergeCell ref="A26:D26"/>
    <mergeCell ref="A27:D27"/>
    <mergeCell ref="A28:D28"/>
    <mergeCell ref="A34:B34"/>
    <mergeCell ref="A35:D35"/>
    <mergeCell ref="A36:D36"/>
    <mergeCell ref="A37:D37"/>
    <mergeCell ref="A38:D38"/>
    <mergeCell ref="A39:D39"/>
    <mergeCell ref="A49:B49"/>
    <mergeCell ref="A50:D50"/>
    <mergeCell ref="B25:C25"/>
    <mergeCell ref="A6:D6"/>
    <mergeCell ref="B7:C7"/>
    <mergeCell ref="B8:C8"/>
    <mergeCell ref="B9:C9"/>
    <mergeCell ref="B10:C10"/>
    <mergeCell ref="B11:C11"/>
    <mergeCell ref="B12:C12"/>
    <mergeCell ref="A13:D13"/>
    <mergeCell ref="A14:D14"/>
    <mergeCell ref="A15:D15"/>
    <mergeCell ref="A16:D16"/>
    <mergeCell ref="A5:D5"/>
    <mergeCell ref="A1:D1"/>
    <mergeCell ref="A2:D2"/>
    <mergeCell ref="A3:D3"/>
    <mergeCell ref="A4:B4"/>
    <mergeCell ref="C4:D4"/>
  </mergeCells>
  <printOptions horizontalCentered="1"/>
  <pageMargins left="0.43307086614173229" right="0.43307086614173229" top="0.9055118110236221" bottom="0.70866141732283472" header="0.31496062992125984" footer="0.31496062992125984"/>
  <pageSetup paperSize="9" scale="83" fitToHeight="0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25"/>
  <sheetViews>
    <sheetView topLeftCell="A46" zoomScaleNormal="100" zoomScaleSheetLayoutView="100" workbookViewId="0">
      <selection activeCell="A46" sqref="A1:XFD1048576"/>
    </sheetView>
  </sheetViews>
  <sheetFormatPr defaultColWidth="9.140625" defaultRowHeight="15" x14ac:dyDescent="0.25"/>
  <cols>
    <col min="1" max="1" width="15.28515625" style="364" customWidth="1"/>
    <col min="2" max="2" width="56.85546875" style="364" customWidth="1"/>
    <col min="3" max="3" width="13.5703125" style="364" customWidth="1"/>
    <col min="4" max="4" width="26.85546875" style="364" customWidth="1"/>
    <col min="5" max="5" width="43.5703125" style="364" bestFit="1" customWidth="1"/>
    <col min="6" max="6" width="25.85546875" style="364" bestFit="1" customWidth="1"/>
    <col min="7" max="7" width="112.42578125" style="364" customWidth="1"/>
    <col min="8" max="8" width="9.140625" style="364"/>
    <col min="9" max="9" width="16.140625" style="364" bestFit="1" customWidth="1"/>
    <col min="10" max="16384" width="9.140625" style="364"/>
  </cols>
  <sheetData>
    <row r="1" spans="1:14" ht="15" customHeight="1" x14ac:dyDescent="0.25">
      <c r="A1" s="620" t="s">
        <v>586</v>
      </c>
      <c r="B1" s="620"/>
      <c r="C1" s="620"/>
      <c r="D1" s="620"/>
      <c r="E1" s="28"/>
      <c r="F1" s="365"/>
      <c r="G1" s="365"/>
      <c r="H1" s="365"/>
      <c r="I1" s="365"/>
      <c r="J1" s="365"/>
      <c r="K1" s="365"/>
      <c r="L1" s="365"/>
      <c r="M1" s="365"/>
      <c r="N1" s="365"/>
    </row>
    <row r="2" spans="1:14" ht="15" customHeight="1" thickBot="1" x14ac:dyDescent="0.3">
      <c r="A2" s="620" t="s">
        <v>400</v>
      </c>
      <c r="B2" s="620"/>
      <c r="C2" s="620"/>
      <c r="D2" s="620"/>
      <c r="E2" s="365"/>
      <c r="F2" s="365"/>
      <c r="G2" s="365"/>
      <c r="H2" s="365"/>
      <c r="I2" s="365"/>
      <c r="J2" s="365"/>
      <c r="K2" s="365"/>
      <c r="L2" s="365"/>
      <c r="M2" s="365"/>
      <c r="N2" s="365"/>
    </row>
    <row r="3" spans="1:14" ht="21.75" customHeight="1" x14ac:dyDescent="0.25">
      <c r="A3" s="621" t="s">
        <v>94</v>
      </c>
      <c r="B3" s="622"/>
      <c r="C3" s="622"/>
      <c r="D3" s="623"/>
      <c r="E3" s="365"/>
      <c r="F3" s="365"/>
      <c r="G3" s="365"/>
      <c r="H3" s="365"/>
      <c r="I3" s="365"/>
      <c r="J3" s="365"/>
      <c r="K3" s="365"/>
      <c r="L3" s="365"/>
      <c r="M3" s="365"/>
      <c r="N3" s="365"/>
    </row>
    <row r="4" spans="1:14" x14ac:dyDescent="0.25">
      <c r="A4" s="624" t="s">
        <v>365</v>
      </c>
      <c r="B4" s="625"/>
      <c r="C4" s="626" t="s">
        <v>366</v>
      </c>
      <c r="D4" s="625"/>
      <c r="E4" s="365"/>
      <c r="F4" s="365"/>
      <c r="G4" s="365"/>
      <c r="H4" s="365"/>
      <c r="I4" s="365"/>
      <c r="J4" s="365"/>
      <c r="K4" s="365"/>
      <c r="L4" s="365"/>
      <c r="M4" s="365"/>
      <c r="N4" s="365"/>
    </row>
    <row r="5" spans="1:14" x14ac:dyDescent="0.25">
      <c r="A5" s="618" t="s">
        <v>316</v>
      </c>
      <c r="B5" s="590"/>
      <c r="C5" s="590"/>
      <c r="D5" s="619"/>
      <c r="E5" s="365"/>
      <c r="F5" s="365"/>
      <c r="G5" s="365"/>
      <c r="H5" s="365"/>
      <c r="I5" s="365"/>
      <c r="J5" s="365"/>
      <c r="K5" s="365"/>
      <c r="L5" s="365"/>
      <c r="M5" s="365"/>
      <c r="N5" s="365"/>
    </row>
    <row r="6" spans="1:14" ht="15.75" x14ac:dyDescent="0.25">
      <c r="A6" s="606" t="s">
        <v>317</v>
      </c>
      <c r="B6" s="607"/>
      <c r="C6" s="607"/>
      <c r="D6" s="608"/>
      <c r="E6" s="365"/>
      <c r="F6" s="365"/>
      <c r="G6" s="365"/>
      <c r="H6" s="365"/>
      <c r="I6" s="365"/>
      <c r="J6" s="365"/>
      <c r="K6" s="365"/>
      <c r="L6" s="365"/>
      <c r="M6" s="365"/>
      <c r="N6" s="365"/>
    </row>
    <row r="7" spans="1:14" x14ac:dyDescent="0.25">
      <c r="A7" s="395">
        <v>1</v>
      </c>
      <c r="B7" s="609" t="s">
        <v>318</v>
      </c>
      <c r="C7" s="609"/>
      <c r="D7" s="293" t="s">
        <v>319</v>
      </c>
      <c r="E7" s="365"/>
      <c r="F7" s="365"/>
      <c r="G7" s="365"/>
      <c r="H7" s="365"/>
      <c r="I7" s="365"/>
      <c r="J7" s="365"/>
      <c r="K7" s="365"/>
      <c r="L7" s="365"/>
      <c r="M7" s="365"/>
      <c r="N7" s="365"/>
    </row>
    <row r="8" spans="1:14" x14ac:dyDescent="0.25">
      <c r="A8" s="395">
        <v>2</v>
      </c>
      <c r="B8" s="609" t="s">
        <v>320</v>
      </c>
      <c r="C8" s="609"/>
      <c r="D8" s="269" t="s">
        <v>321</v>
      </c>
      <c r="E8" s="365"/>
      <c r="F8" s="365"/>
      <c r="G8" s="365"/>
      <c r="H8" s="365"/>
      <c r="I8" s="365"/>
      <c r="J8" s="365"/>
      <c r="K8" s="365"/>
      <c r="L8" s="365"/>
      <c r="M8" s="365"/>
      <c r="N8" s="365"/>
    </row>
    <row r="9" spans="1:14" x14ac:dyDescent="0.25">
      <c r="A9" s="395">
        <v>3</v>
      </c>
      <c r="B9" s="610" t="s">
        <v>18</v>
      </c>
      <c r="C9" s="610"/>
      <c r="D9" s="507">
        <v>0</v>
      </c>
      <c r="E9" s="365"/>
      <c r="F9" s="365"/>
      <c r="G9" s="365"/>
      <c r="H9" s="365"/>
      <c r="I9" s="365"/>
      <c r="J9" s="365"/>
      <c r="K9" s="365"/>
      <c r="L9" s="365"/>
      <c r="M9" s="365"/>
      <c r="N9" s="365"/>
    </row>
    <row r="10" spans="1:14" x14ac:dyDescent="0.25">
      <c r="A10" s="395">
        <v>4</v>
      </c>
      <c r="B10" s="610" t="s">
        <v>322</v>
      </c>
      <c r="C10" s="610"/>
      <c r="D10" s="269" t="s">
        <v>107</v>
      </c>
      <c r="E10" s="365"/>
      <c r="F10" s="365"/>
      <c r="G10" s="365"/>
      <c r="H10" s="365"/>
      <c r="I10" s="365"/>
      <c r="J10" s="365"/>
      <c r="K10" s="365"/>
      <c r="L10" s="365"/>
      <c r="M10" s="365"/>
      <c r="N10" s="365"/>
    </row>
    <row r="11" spans="1:14" x14ac:dyDescent="0.25">
      <c r="A11" s="395">
        <v>5</v>
      </c>
      <c r="B11" s="611" t="s">
        <v>323</v>
      </c>
      <c r="C11" s="611"/>
      <c r="D11" s="269" t="s">
        <v>393</v>
      </c>
      <c r="E11" s="365"/>
      <c r="F11" s="365"/>
      <c r="G11" s="365"/>
      <c r="H11" s="365"/>
      <c r="I11" s="365"/>
      <c r="J11" s="365"/>
      <c r="K11" s="365"/>
      <c r="L11" s="365"/>
      <c r="M11" s="365"/>
      <c r="N11" s="365"/>
    </row>
    <row r="12" spans="1:14" x14ac:dyDescent="0.25">
      <c r="A12" s="395">
        <v>6</v>
      </c>
      <c r="B12" s="566" t="s">
        <v>324</v>
      </c>
      <c r="C12" s="566"/>
      <c r="D12" s="294">
        <v>44927</v>
      </c>
      <c r="E12" s="365"/>
      <c r="F12" s="365"/>
      <c r="G12" s="365"/>
      <c r="H12" s="365"/>
      <c r="I12" s="365"/>
      <c r="J12" s="365"/>
      <c r="K12" s="365"/>
      <c r="L12" s="365"/>
      <c r="M12" s="365"/>
      <c r="N12" s="365"/>
    </row>
    <row r="13" spans="1:14" x14ac:dyDescent="0.25">
      <c r="A13" s="612"/>
      <c r="B13" s="613"/>
      <c r="C13" s="613"/>
      <c r="D13" s="614"/>
      <c r="E13" s="365"/>
      <c r="F13" s="365"/>
      <c r="G13" s="365"/>
      <c r="H13" s="365"/>
      <c r="I13" s="365"/>
      <c r="J13" s="365"/>
      <c r="K13" s="365"/>
      <c r="L13" s="365"/>
      <c r="M13" s="365"/>
      <c r="N13" s="365"/>
    </row>
    <row r="14" spans="1:14" x14ac:dyDescent="0.25">
      <c r="A14" s="556" t="s">
        <v>325</v>
      </c>
      <c r="B14" s="557"/>
      <c r="C14" s="557"/>
      <c r="D14" s="558"/>
      <c r="E14" s="365"/>
      <c r="F14" s="365"/>
      <c r="G14" s="365"/>
      <c r="H14" s="365"/>
      <c r="I14" s="365"/>
      <c r="J14" s="365"/>
      <c r="K14" s="365"/>
      <c r="L14" s="365"/>
      <c r="M14" s="365"/>
      <c r="N14" s="365"/>
    </row>
    <row r="15" spans="1:14" x14ac:dyDescent="0.25">
      <c r="A15" s="556" t="s">
        <v>326</v>
      </c>
      <c r="B15" s="557"/>
      <c r="C15" s="557"/>
      <c r="D15" s="558"/>
      <c r="E15" s="365"/>
      <c r="F15" s="365"/>
      <c r="G15" s="365"/>
      <c r="H15" s="365"/>
      <c r="I15" s="365"/>
      <c r="J15" s="365"/>
      <c r="K15" s="365"/>
      <c r="L15" s="365"/>
      <c r="M15" s="365"/>
      <c r="N15" s="365"/>
    </row>
    <row r="16" spans="1:14" x14ac:dyDescent="0.25">
      <c r="A16" s="615"/>
      <c r="B16" s="616"/>
      <c r="C16" s="616"/>
      <c r="D16" s="617"/>
      <c r="E16" s="365"/>
      <c r="F16" s="365"/>
      <c r="G16" s="365"/>
      <c r="H16" s="365"/>
      <c r="I16" s="365"/>
      <c r="J16" s="365"/>
      <c r="K16" s="365"/>
      <c r="L16" s="365"/>
      <c r="M16" s="365"/>
      <c r="N16" s="365"/>
    </row>
    <row r="17" spans="1:14" x14ac:dyDescent="0.25">
      <c r="A17" s="261" t="s">
        <v>31</v>
      </c>
      <c r="B17" s="394" t="s">
        <v>24</v>
      </c>
      <c r="C17" s="398" t="s">
        <v>4</v>
      </c>
      <c r="D17" s="263" t="s">
        <v>5</v>
      </c>
      <c r="E17" s="365"/>
      <c r="F17" s="77"/>
      <c r="G17" s="365"/>
      <c r="H17" s="365"/>
      <c r="I17" s="365"/>
      <c r="J17" s="365"/>
      <c r="K17" s="365"/>
      <c r="L17" s="365"/>
      <c r="M17" s="365"/>
      <c r="N17" s="365"/>
    </row>
    <row r="18" spans="1:14" x14ac:dyDescent="0.25">
      <c r="A18" s="395" t="s">
        <v>0</v>
      </c>
      <c r="B18" s="272" t="s">
        <v>40</v>
      </c>
      <c r="C18" s="396">
        <v>1</v>
      </c>
      <c r="D18" s="274">
        <f>D9</f>
        <v>0</v>
      </c>
      <c r="E18" s="365"/>
      <c r="F18" s="365"/>
      <c r="G18" s="365"/>
      <c r="H18" s="365"/>
      <c r="I18" s="365"/>
      <c r="J18" s="365"/>
      <c r="K18" s="365"/>
      <c r="L18" s="365"/>
      <c r="M18" s="365"/>
      <c r="N18" s="365"/>
    </row>
    <row r="19" spans="1:14" x14ac:dyDescent="0.25">
      <c r="A19" s="395" t="s">
        <v>1</v>
      </c>
      <c r="B19" s="272" t="s">
        <v>41</v>
      </c>
      <c r="C19" s="275">
        <v>0</v>
      </c>
      <c r="D19" s="274">
        <v>0</v>
      </c>
      <c r="E19" s="365"/>
      <c r="F19" s="365"/>
      <c r="G19" s="365"/>
      <c r="H19" s="365"/>
      <c r="I19" s="365"/>
      <c r="J19" s="365"/>
      <c r="K19" s="365"/>
      <c r="L19" s="365"/>
      <c r="M19" s="365"/>
      <c r="N19" s="365"/>
    </row>
    <row r="20" spans="1:14" x14ac:dyDescent="0.25">
      <c r="A20" s="395" t="s">
        <v>2</v>
      </c>
      <c r="B20" s="272" t="s">
        <v>42</v>
      </c>
      <c r="C20" s="275">
        <v>0</v>
      </c>
      <c r="D20" s="274">
        <v>0</v>
      </c>
      <c r="E20" s="365"/>
      <c r="F20" s="365"/>
      <c r="G20" s="365"/>
      <c r="H20" s="365"/>
      <c r="I20" s="365"/>
      <c r="J20" s="365"/>
      <c r="K20" s="365"/>
      <c r="L20" s="365"/>
      <c r="M20" s="365"/>
      <c r="N20" s="365"/>
    </row>
    <row r="21" spans="1:14" x14ac:dyDescent="0.25">
      <c r="A21" s="395" t="s">
        <v>3</v>
      </c>
      <c r="B21" s="282" t="s">
        <v>43</v>
      </c>
      <c r="C21" s="275">
        <v>0</v>
      </c>
      <c r="D21" s="274">
        <v>0</v>
      </c>
      <c r="E21" s="365"/>
      <c r="F21" s="77"/>
      <c r="G21" s="365"/>
      <c r="H21" s="365"/>
      <c r="I21" s="365"/>
      <c r="J21" s="365"/>
      <c r="K21" s="365"/>
      <c r="L21" s="365"/>
      <c r="M21" s="365"/>
      <c r="N21" s="365"/>
    </row>
    <row r="22" spans="1:14" x14ac:dyDescent="0.25">
      <c r="A22" s="395" t="s">
        <v>7</v>
      </c>
      <c r="B22" s="272" t="s">
        <v>21</v>
      </c>
      <c r="C22" s="275">
        <v>0</v>
      </c>
      <c r="D22" s="274">
        <v>0</v>
      </c>
      <c r="E22" s="365"/>
      <c r="F22" s="365"/>
      <c r="G22" s="365"/>
      <c r="H22" s="365"/>
      <c r="I22" s="365"/>
      <c r="J22" s="365"/>
      <c r="K22" s="365"/>
      <c r="L22" s="365"/>
      <c r="M22" s="365"/>
      <c r="N22" s="365"/>
    </row>
    <row r="23" spans="1:14" x14ac:dyDescent="0.25">
      <c r="A23" s="395" t="s">
        <v>8</v>
      </c>
      <c r="B23" s="272" t="s">
        <v>22</v>
      </c>
      <c r="C23" s="275">
        <v>0</v>
      </c>
      <c r="D23" s="274">
        <v>0</v>
      </c>
      <c r="E23" s="365"/>
      <c r="F23" s="365"/>
      <c r="G23" s="365"/>
      <c r="H23" s="365"/>
      <c r="I23" s="365"/>
      <c r="J23" s="365"/>
      <c r="K23" s="365"/>
      <c r="L23" s="365"/>
      <c r="M23" s="365"/>
      <c r="N23" s="365"/>
    </row>
    <row r="24" spans="1:14" x14ac:dyDescent="0.25">
      <c r="A24" s="395" t="s">
        <v>19</v>
      </c>
      <c r="B24" s="272" t="s">
        <v>23</v>
      </c>
      <c r="C24" s="275">
        <v>0</v>
      </c>
      <c r="D24" s="274">
        <v>0</v>
      </c>
      <c r="E24" s="365"/>
      <c r="F24" s="365"/>
      <c r="G24" s="365"/>
      <c r="H24" s="365"/>
      <c r="I24" s="365"/>
      <c r="J24" s="365"/>
      <c r="K24" s="365"/>
      <c r="L24" s="365"/>
      <c r="M24" s="365"/>
      <c r="N24" s="365"/>
    </row>
    <row r="25" spans="1:14" x14ac:dyDescent="0.25">
      <c r="A25" s="85"/>
      <c r="B25" s="605" t="s">
        <v>6</v>
      </c>
      <c r="C25" s="605"/>
      <c r="D25" s="82">
        <f>SUM(D18:D24)</f>
        <v>0</v>
      </c>
      <c r="E25" s="365"/>
      <c r="F25" s="365"/>
      <c r="G25" s="365"/>
      <c r="H25" s="365"/>
      <c r="I25" s="365"/>
      <c r="J25" s="365"/>
      <c r="K25" s="365"/>
      <c r="L25" s="365"/>
      <c r="M25" s="365"/>
      <c r="N25" s="365"/>
    </row>
    <row r="26" spans="1:14" x14ac:dyDescent="0.25">
      <c r="A26" s="591"/>
      <c r="B26" s="592"/>
      <c r="C26" s="592"/>
      <c r="D26" s="593"/>
      <c r="E26" s="365"/>
      <c r="F26" s="365"/>
      <c r="G26" s="365"/>
      <c r="H26" s="365"/>
      <c r="I26" s="365"/>
      <c r="J26" s="365"/>
      <c r="K26" s="365"/>
      <c r="L26" s="365"/>
      <c r="M26" s="365"/>
      <c r="N26" s="365"/>
    </row>
    <row r="27" spans="1:14" ht="27.75" customHeight="1" x14ac:dyDescent="0.25">
      <c r="A27" s="556" t="s">
        <v>116</v>
      </c>
      <c r="B27" s="595"/>
      <c r="C27" s="595"/>
      <c r="D27" s="596"/>
      <c r="E27" s="365"/>
      <c r="F27" s="365"/>
      <c r="G27" s="365"/>
      <c r="H27" s="365"/>
      <c r="I27" s="365"/>
      <c r="J27" s="365"/>
      <c r="K27" s="365"/>
      <c r="L27" s="365"/>
      <c r="M27" s="365"/>
      <c r="N27" s="365"/>
    </row>
    <row r="28" spans="1:14" x14ac:dyDescent="0.25">
      <c r="A28" s="591"/>
      <c r="B28" s="592"/>
      <c r="C28" s="592"/>
      <c r="D28" s="593"/>
      <c r="E28" s="365"/>
      <c r="F28" s="365"/>
      <c r="G28" s="365"/>
      <c r="H28" s="365"/>
      <c r="I28" s="365"/>
      <c r="J28" s="365"/>
      <c r="K28" s="365"/>
      <c r="L28" s="365"/>
      <c r="M28" s="365"/>
      <c r="N28" s="365"/>
    </row>
    <row r="29" spans="1:14" x14ac:dyDescent="0.25">
      <c r="A29" s="261" t="s">
        <v>32</v>
      </c>
      <c r="B29" s="258" t="s">
        <v>59</v>
      </c>
      <c r="C29" s="257"/>
      <c r="D29" s="270"/>
      <c r="E29" s="365"/>
      <c r="F29" s="365"/>
      <c r="G29" s="365"/>
      <c r="H29" s="365"/>
      <c r="I29" s="365"/>
      <c r="J29" s="365"/>
      <c r="K29" s="365"/>
      <c r="L29" s="365"/>
      <c r="M29" s="365"/>
      <c r="N29" s="365"/>
    </row>
    <row r="30" spans="1:14" x14ac:dyDescent="0.25">
      <c r="A30" s="261" t="s">
        <v>60</v>
      </c>
      <c r="B30" s="369" t="s">
        <v>368</v>
      </c>
      <c r="C30" s="398" t="s">
        <v>4</v>
      </c>
      <c r="D30" s="263" t="s">
        <v>16</v>
      </c>
      <c r="E30" s="365"/>
      <c r="F30" s="365"/>
      <c r="G30" s="365"/>
      <c r="H30" s="365"/>
      <c r="I30" s="365"/>
      <c r="J30" s="365"/>
      <c r="K30" s="365"/>
      <c r="L30" s="365"/>
      <c r="M30" s="365"/>
      <c r="N30" s="365"/>
    </row>
    <row r="31" spans="1:14" x14ac:dyDescent="0.25">
      <c r="A31" s="280" t="s">
        <v>0</v>
      </c>
      <c r="B31" s="278" t="s">
        <v>39</v>
      </c>
      <c r="C31" s="285">
        <v>8.3299999999999999E-2</v>
      </c>
      <c r="D31" s="279">
        <f>C31*$D$18</f>
        <v>0</v>
      </c>
      <c r="E31" s="365"/>
      <c r="F31" s="365"/>
      <c r="G31" s="365"/>
      <c r="H31" s="365"/>
      <c r="I31" s="365"/>
      <c r="J31" s="365"/>
      <c r="K31" s="365"/>
      <c r="L31" s="365"/>
      <c r="M31" s="365"/>
      <c r="N31" s="365"/>
    </row>
    <row r="32" spans="1:14" x14ac:dyDescent="0.25">
      <c r="A32" s="280" t="s">
        <v>1</v>
      </c>
      <c r="B32" s="278" t="s">
        <v>84</v>
      </c>
      <c r="C32" s="285">
        <v>8.3299999999999999E-2</v>
      </c>
      <c r="D32" s="279">
        <f t="shared" ref="D32:D33" si="0">C32*$D$18</f>
        <v>0</v>
      </c>
      <c r="E32" s="365"/>
      <c r="F32" s="365"/>
      <c r="G32" s="365"/>
      <c r="H32" s="365"/>
      <c r="I32" s="365"/>
      <c r="J32" s="365"/>
      <c r="K32" s="365"/>
      <c r="L32" s="365"/>
      <c r="M32" s="365"/>
      <c r="N32" s="365"/>
    </row>
    <row r="33" spans="1:14" x14ac:dyDescent="0.25">
      <c r="A33" s="280" t="s">
        <v>2</v>
      </c>
      <c r="B33" s="278" t="s">
        <v>85</v>
      </c>
      <c r="C33" s="345">
        <v>2.7799999999999998E-2</v>
      </c>
      <c r="D33" s="279">
        <f t="shared" si="0"/>
        <v>0</v>
      </c>
      <c r="E33" s="365"/>
      <c r="F33" s="365"/>
      <c r="G33" s="365"/>
      <c r="H33" s="365"/>
      <c r="I33" s="365"/>
      <c r="J33" s="365"/>
      <c r="K33" s="365"/>
      <c r="L33" s="365"/>
      <c r="M33" s="365"/>
      <c r="N33" s="365"/>
    </row>
    <row r="34" spans="1:14" x14ac:dyDescent="0.25">
      <c r="A34" s="585" t="s">
        <v>29</v>
      </c>
      <c r="B34" s="586"/>
      <c r="C34" s="86">
        <f>SUM(C31:C33)</f>
        <v>0.19439999999999999</v>
      </c>
      <c r="D34" s="84">
        <f>SUM(D31:D33)</f>
        <v>0</v>
      </c>
      <c r="E34" s="365"/>
      <c r="F34" s="365"/>
      <c r="G34" s="365"/>
      <c r="H34" s="365"/>
      <c r="I34" s="365"/>
      <c r="J34" s="365"/>
      <c r="K34" s="365"/>
      <c r="L34" s="365"/>
      <c r="M34" s="365"/>
      <c r="N34" s="365"/>
    </row>
    <row r="35" spans="1:14" x14ac:dyDescent="0.25">
      <c r="A35" s="559"/>
      <c r="B35" s="560"/>
      <c r="C35" s="560"/>
      <c r="D35" s="561"/>
      <c r="E35" s="365"/>
      <c r="F35" s="365"/>
      <c r="G35" s="365"/>
      <c r="H35" s="365"/>
      <c r="I35" s="365"/>
      <c r="J35" s="365"/>
      <c r="K35" s="365"/>
      <c r="L35" s="365"/>
      <c r="M35" s="365"/>
      <c r="N35" s="365"/>
    </row>
    <row r="36" spans="1:14" ht="27.75" customHeight="1" x14ac:dyDescent="0.25">
      <c r="A36" s="556" t="s">
        <v>86</v>
      </c>
      <c r="B36" s="557"/>
      <c r="C36" s="557"/>
      <c r="D36" s="558"/>
      <c r="E36" s="365"/>
      <c r="F36" s="365"/>
      <c r="G36" s="365"/>
      <c r="H36" s="365"/>
      <c r="I36" s="365"/>
      <c r="J36" s="365"/>
      <c r="K36" s="365"/>
      <c r="L36" s="365"/>
      <c r="M36" s="365"/>
      <c r="N36" s="365"/>
    </row>
    <row r="37" spans="1:14" ht="30" customHeight="1" x14ac:dyDescent="0.25">
      <c r="A37" s="556" t="s">
        <v>117</v>
      </c>
      <c r="B37" s="557"/>
      <c r="C37" s="557"/>
      <c r="D37" s="558"/>
      <c r="E37" s="365"/>
      <c r="F37" s="365"/>
      <c r="G37" s="365"/>
      <c r="H37" s="365"/>
      <c r="I37" s="365"/>
      <c r="J37" s="365"/>
      <c r="K37" s="365"/>
      <c r="L37" s="365"/>
      <c r="M37" s="365"/>
      <c r="N37" s="365"/>
    </row>
    <row r="38" spans="1:14" ht="45.75" customHeight="1" x14ac:dyDescent="0.25">
      <c r="A38" s="597" t="s">
        <v>585</v>
      </c>
      <c r="B38" s="598"/>
      <c r="C38" s="598"/>
      <c r="D38" s="599"/>
      <c r="E38" s="365"/>
      <c r="F38" s="365"/>
      <c r="G38" s="365"/>
      <c r="H38" s="365"/>
      <c r="I38" s="365"/>
      <c r="J38" s="365"/>
      <c r="K38" s="365"/>
      <c r="L38" s="365"/>
      <c r="M38" s="365"/>
      <c r="N38" s="365"/>
    </row>
    <row r="39" spans="1:14" x14ac:dyDescent="0.25">
      <c r="A39" s="591"/>
      <c r="B39" s="592"/>
      <c r="C39" s="592"/>
      <c r="D39" s="593"/>
      <c r="E39" s="365"/>
      <c r="F39" s="365"/>
      <c r="G39" s="365"/>
      <c r="H39" s="365"/>
      <c r="I39" s="365"/>
      <c r="J39" s="365"/>
      <c r="K39" s="365"/>
      <c r="L39" s="365"/>
      <c r="M39" s="365"/>
      <c r="N39" s="365"/>
    </row>
    <row r="40" spans="1:14" x14ac:dyDescent="0.25">
      <c r="A40" s="261" t="s">
        <v>61</v>
      </c>
      <c r="B40" s="257" t="s">
        <v>112</v>
      </c>
      <c r="C40" s="398" t="s">
        <v>4</v>
      </c>
      <c r="D40" s="263" t="s">
        <v>16</v>
      </c>
      <c r="E40" s="365"/>
      <c r="F40" s="365"/>
      <c r="G40" s="365"/>
      <c r="H40" s="365"/>
      <c r="I40" s="365"/>
      <c r="J40" s="365"/>
      <c r="K40" s="365"/>
      <c r="L40" s="365"/>
      <c r="M40" s="365"/>
      <c r="N40" s="365"/>
    </row>
    <row r="41" spans="1:14" x14ac:dyDescent="0.25">
      <c r="A41" s="276" t="s">
        <v>0</v>
      </c>
      <c r="B41" s="366" t="s">
        <v>10</v>
      </c>
      <c r="C41" s="283">
        <v>0.2</v>
      </c>
      <c r="D41" s="279">
        <f>C41*$D$18</f>
        <v>0</v>
      </c>
      <c r="E41" s="365"/>
      <c r="F41" s="365"/>
      <c r="G41" s="365"/>
      <c r="H41" s="365"/>
      <c r="I41" s="365"/>
      <c r="J41" s="365"/>
      <c r="K41" s="365"/>
      <c r="L41" s="365"/>
      <c r="M41" s="365"/>
      <c r="N41" s="365"/>
    </row>
    <row r="42" spans="1:14" x14ac:dyDescent="0.25">
      <c r="A42" s="276" t="s">
        <v>1</v>
      </c>
      <c r="B42" s="366" t="s">
        <v>20</v>
      </c>
      <c r="C42" s="283">
        <v>2.5000000000000001E-2</v>
      </c>
      <c r="D42" s="279">
        <f t="shared" ref="D42:D48" si="1">C42*$D$18</f>
        <v>0</v>
      </c>
      <c r="E42" s="365"/>
      <c r="F42" s="365"/>
      <c r="G42" s="365"/>
      <c r="H42" s="365"/>
      <c r="I42" s="365"/>
      <c r="J42" s="365"/>
      <c r="K42" s="365"/>
      <c r="L42" s="365"/>
      <c r="M42" s="365"/>
      <c r="N42" s="365"/>
    </row>
    <row r="43" spans="1:14" x14ac:dyDescent="0.25">
      <c r="A43" s="276" t="s">
        <v>2</v>
      </c>
      <c r="B43" s="366" t="s">
        <v>62</v>
      </c>
      <c r="C43" s="283">
        <v>0.03</v>
      </c>
      <c r="D43" s="279">
        <f t="shared" si="1"/>
        <v>0</v>
      </c>
      <c r="E43" s="365"/>
      <c r="F43" s="365"/>
      <c r="G43" s="365"/>
      <c r="H43" s="365"/>
      <c r="I43" s="365"/>
      <c r="J43" s="365"/>
      <c r="K43" s="365"/>
      <c r="L43" s="365"/>
      <c r="M43" s="365"/>
      <c r="N43" s="365"/>
    </row>
    <row r="44" spans="1:14" x14ac:dyDescent="0.25">
      <c r="A44" s="276" t="s">
        <v>3</v>
      </c>
      <c r="B44" s="366" t="s">
        <v>11</v>
      </c>
      <c r="C44" s="283">
        <v>1.4999999999999999E-2</v>
      </c>
      <c r="D44" s="279">
        <f t="shared" si="1"/>
        <v>0</v>
      </c>
      <c r="E44" s="365"/>
      <c r="F44" s="365"/>
      <c r="G44" s="365"/>
      <c r="H44" s="365"/>
      <c r="I44" s="365"/>
      <c r="J44" s="365"/>
      <c r="K44" s="365"/>
      <c r="L44" s="365"/>
      <c r="M44" s="365"/>
      <c r="N44" s="365"/>
    </row>
    <row r="45" spans="1:14" x14ac:dyDescent="0.25">
      <c r="A45" s="276" t="s">
        <v>7</v>
      </c>
      <c r="B45" s="366" t="s">
        <v>12</v>
      </c>
      <c r="C45" s="283">
        <v>0.01</v>
      </c>
      <c r="D45" s="279">
        <f t="shared" si="1"/>
        <v>0</v>
      </c>
      <c r="E45" s="365"/>
      <c r="F45" s="365"/>
      <c r="G45" s="365"/>
      <c r="H45" s="365"/>
      <c r="I45" s="365"/>
      <c r="J45" s="365"/>
      <c r="K45" s="365"/>
      <c r="L45" s="365"/>
      <c r="M45" s="365"/>
      <c r="N45" s="365"/>
    </row>
    <row r="46" spans="1:14" x14ac:dyDescent="0.25">
      <c r="A46" s="276" t="s">
        <v>8</v>
      </c>
      <c r="B46" s="366" t="s">
        <v>15</v>
      </c>
      <c r="C46" s="283">
        <v>6.0000000000000001E-3</v>
      </c>
      <c r="D46" s="279">
        <f t="shared" si="1"/>
        <v>0</v>
      </c>
      <c r="E46" s="365"/>
      <c r="F46" s="365"/>
      <c r="G46" s="365"/>
      <c r="H46" s="365"/>
      <c r="I46" s="365"/>
      <c r="J46" s="365"/>
      <c r="K46" s="365"/>
      <c r="L46" s="365"/>
      <c r="M46" s="365"/>
      <c r="N46" s="365"/>
    </row>
    <row r="47" spans="1:14" x14ac:dyDescent="0.25">
      <c r="A47" s="276" t="s">
        <v>19</v>
      </c>
      <c r="B47" s="366" t="s">
        <v>13</v>
      </c>
      <c r="C47" s="283">
        <v>2E-3</v>
      </c>
      <c r="D47" s="279">
        <f t="shared" si="1"/>
        <v>0</v>
      </c>
      <c r="E47" s="365"/>
      <c r="F47" s="365"/>
      <c r="G47" s="365"/>
      <c r="H47" s="365"/>
      <c r="I47" s="365"/>
      <c r="J47" s="365"/>
      <c r="K47" s="365"/>
      <c r="L47" s="365"/>
      <c r="M47" s="365"/>
      <c r="N47" s="365"/>
    </row>
    <row r="48" spans="1:14" x14ac:dyDescent="0.25">
      <c r="A48" s="276" t="s">
        <v>9</v>
      </c>
      <c r="B48" s="366" t="s">
        <v>14</v>
      </c>
      <c r="C48" s="283">
        <v>0.08</v>
      </c>
      <c r="D48" s="279">
        <f t="shared" si="1"/>
        <v>0</v>
      </c>
      <c r="E48" s="76"/>
      <c r="F48" s="5"/>
      <c r="G48" s="365"/>
      <c r="H48" s="365"/>
      <c r="I48" s="365"/>
      <c r="J48" s="365"/>
      <c r="K48" s="365"/>
      <c r="L48" s="365"/>
      <c r="M48" s="365"/>
      <c r="N48" s="365"/>
    </row>
    <row r="49" spans="1:14" x14ac:dyDescent="0.25">
      <c r="A49" s="600" t="s">
        <v>27</v>
      </c>
      <c r="B49" s="601"/>
      <c r="C49" s="79">
        <f>SUM(C41:C48)</f>
        <v>0.36800000000000005</v>
      </c>
      <c r="D49" s="84">
        <f>SUM(D41:D48)</f>
        <v>0</v>
      </c>
      <c r="E49" s="76"/>
      <c r="F49" s="77"/>
      <c r="G49" s="365"/>
      <c r="H49" s="365"/>
      <c r="I49" s="365"/>
      <c r="J49" s="365"/>
      <c r="K49" s="365"/>
      <c r="L49" s="365"/>
      <c r="M49" s="365"/>
      <c r="N49" s="365"/>
    </row>
    <row r="50" spans="1:14" x14ac:dyDescent="0.25">
      <c r="A50" s="602"/>
      <c r="B50" s="603"/>
      <c r="C50" s="603"/>
      <c r="D50" s="604"/>
      <c r="E50" s="76"/>
      <c r="F50" s="77"/>
      <c r="G50" s="365"/>
      <c r="H50" s="365"/>
      <c r="I50" s="365"/>
      <c r="J50" s="365"/>
      <c r="K50" s="365"/>
      <c r="L50" s="365"/>
      <c r="M50" s="365"/>
      <c r="N50" s="365"/>
    </row>
    <row r="51" spans="1:14" ht="30.75" customHeight="1" x14ac:dyDescent="0.25">
      <c r="A51" s="556" t="s">
        <v>87</v>
      </c>
      <c r="B51" s="557"/>
      <c r="C51" s="557"/>
      <c r="D51" s="558"/>
      <c r="E51" s="76"/>
      <c r="F51" s="77"/>
      <c r="G51" s="365"/>
      <c r="H51" s="365"/>
      <c r="I51" s="365"/>
      <c r="J51" s="365"/>
      <c r="K51" s="365"/>
      <c r="L51" s="365"/>
      <c r="M51" s="365"/>
      <c r="N51" s="365"/>
    </row>
    <row r="52" spans="1:14" ht="30.75" customHeight="1" x14ac:dyDescent="0.25">
      <c r="A52" s="556" t="s">
        <v>118</v>
      </c>
      <c r="B52" s="557"/>
      <c r="C52" s="557"/>
      <c r="D52" s="558"/>
      <c r="E52" s="76"/>
      <c r="F52" s="77"/>
      <c r="G52" s="365"/>
      <c r="H52" s="365"/>
      <c r="I52" s="365"/>
      <c r="J52" s="365"/>
      <c r="K52" s="365"/>
      <c r="L52" s="365"/>
      <c r="M52" s="365"/>
      <c r="N52" s="365"/>
    </row>
    <row r="53" spans="1:14" ht="15" customHeight="1" x14ac:dyDescent="0.25">
      <c r="A53" s="587" t="s">
        <v>369</v>
      </c>
      <c r="B53" s="588"/>
      <c r="C53" s="588"/>
      <c r="D53" s="589"/>
      <c r="E53" s="76"/>
      <c r="F53" s="77"/>
      <c r="G53" s="365"/>
      <c r="H53" s="365"/>
      <c r="I53" s="365"/>
      <c r="J53" s="365"/>
      <c r="K53" s="365"/>
      <c r="L53" s="365"/>
      <c r="M53" s="365"/>
      <c r="N53" s="365"/>
    </row>
    <row r="54" spans="1:14" x14ac:dyDescent="0.25">
      <c r="A54" s="591"/>
      <c r="B54" s="592"/>
      <c r="C54" s="592"/>
      <c r="D54" s="593"/>
      <c r="E54" s="76"/>
      <c r="F54" s="77"/>
      <c r="G54" s="365"/>
      <c r="H54" s="365"/>
      <c r="I54" s="365"/>
      <c r="J54" s="365"/>
      <c r="K54" s="365"/>
      <c r="L54" s="365"/>
      <c r="M54" s="365"/>
      <c r="N54" s="365"/>
    </row>
    <row r="55" spans="1:14" x14ac:dyDescent="0.25">
      <c r="A55" s="261" t="s">
        <v>63</v>
      </c>
      <c r="B55" s="394" t="s">
        <v>25</v>
      </c>
      <c r="C55" s="394"/>
      <c r="D55" s="263" t="s">
        <v>5</v>
      </c>
      <c r="E55" s="76"/>
      <c r="F55" s="77"/>
      <c r="G55" s="365"/>
      <c r="H55" s="365"/>
      <c r="I55" s="365"/>
      <c r="J55" s="365"/>
      <c r="K55" s="365"/>
      <c r="L55" s="365"/>
      <c r="M55" s="365"/>
      <c r="N55" s="365"/>
    </row>
    <row r="56" spans="1:14" x14ac:dyDescent="0.25">
      <c r="A56" s="276" t="s">
        <v>0</v>
      </c>
      <c r="B56" s="286" t="s">
        <v>46</v>
      </c>
      <c r="C56" s="286"/>
      <c r="D56" s="277">
        <f>(0)*22*2</f>
        <v>0</v>
      </c>
      <c r="E56" s="76"/>
      <c r="F56" s="77"/>
      <c r="G56" s="365"/>
      <c r="H56" s="365"/>
      <c r="I56" s="365"/>
      <c r="J56" s="365"/>
      <c r="K56" s="365"/>
      <c r="L56" s="365"/>
      <c r="M56" s="365"/>
      <c r="N56" s="365"/>
    </row>
    <row r="57" spans="1:14" x14ac:dyDescent="0.25">
      <c r="A57" s="276" t="s">
        <v>37</v>
      </c>
      <c r="B57" s="286" t="s">
        <v>71</v>
      </c>
      <c r="C57" s="286"/>
      <c r="D57" s="281">
        <f>-(6%*$D$18)</f>
        <v>0</v>
      </c>
      <c r="E57" s="76"/>
      <c r="F57" s="77"/>
      <c r="G57" s="365"/>
      <c r="H57" s="365"/>
      <c r="I57" s="365"/>
      <c r="J57" s="365"/>
      <c r="K57" s="365"/>
      <c r="L57" s="365"/>
      <c r="M57" s="365"/>
      <c r="N57" s="365"/>
    </row>
    <row r="58" spans="1:14" x14ac:dyDescent="0.25">
      <c r="A58" s="276" t="s">
        <v>1</v>
      </c>
      <c r="B58" s="286" t="s">
        <v>47</v>
      </c>
      <c r="C58" s="286"/>
      <c r="D58" s="281">
        <f>0*22</f>
        <v>0</v>
      </c>
      <c r="E58" s="76"/>
      <c r="F58" s="77"/>
      <c r="G58" s="365"/>
      <c r="H58" s="365"/>
      <c r="I58" s="365"/>
      <c r="J58" s="365"/>
      <c r="K58" s="365"/>
      <c r="L58" s="365"/>
      <c r="M58" s="365"/>
      <c r="N58" s="365"/>
    </row>
    <row r="59" spans="1:14" x14ac:dyDescent="0.25">
      <c r="A59" s="276" t="s">
        <v>88</v>
      </c>
      <c r="B59" s="286" t="s">
        <v>89</v>
      </c>
      <c r="C59" s="286"/>
      <c r="D59" s="281">
        <f>-(3.5%*D58)</f>
        <v>0</v>
      </c>
      <c r="E59" s="76"/>
      <c r="F59" s="77"/>
      <c r="G59" s="365"/>
      <c r="H59" s="365"/>
      <c r="I59" s="365"/>
      <c r="J59" s="365"/>
      <c r="K59" s="365"/>
      <c r="L59" s="365"/>
      <c r="M59" s="365"/>
      <c r="N59" s="365"/>
    </row>
    <row r="60" spans="1:14" ht="19.5" customHeight="1" x14ac:dyDescent="0.25">
      <c r="A60" s="276" t="s">
        <v>2</v>
      </c>
      <c r="B60" s="286" t="s">
        <v>394</v>
      </c>
      <c r="C60" s="286"/>
      <c r="D60" s="281">
        <v>0</v>
      </c>
      <c r="E60" s="76"/>
      <c r="F60" s="77"/>
      <c r="G60" s="365"/>
      <c r="H60" s="365"/>
      <c r="I60" s="365"/>
      <c r="J60" s="365"/>
      <c r="K60" s="365"/>
      <c r="L60" s="365"/>
      <c r="M60" s="365"/>
      <c r="N60" s="365"/>
    </row>
    <row r="61" spans="1:14" ht="18.75" customHeight="1" x14ac:dyDescent="0.25">
      <c r="A61" s="276" t="s">
        <v>3</v>
      </c>
      <c r="B61" s="286" t="s">
        <v>395</v>
      </c>
      <c r="C61" s="286"/>
      <c r="D61" s="281">
        <v>0</v>
      </c>
      <c r="E61" s="76"/>
      <c r="F61" s="77"/>
      <c r="G61" s="365"/>
      <c r="H61" s="365"/>
      <c r="I61" s="365"/>
      <c r="J61" s="365"/>
      <c r="K61" s="365"/>
      <c r="L61" s="365"/>
      <c r="M61" s="365"/>
      <c r="N61" s="365"/>
    </row>
    <row r="62" spans="1:14" ht="26.25" x14ac:dyDescent="0.25">
      <c r="A62" s="276" t="s">
        <v>7</v>
      </c>
      <c r="B62" s="376" t="s">
        <v>396</v>
      </c>
      <c r="C62" s="376"/>
      <c r="D62" s="281">
        <v>0</v>
      </c>
      <c r="E62" s="76"/>
      <c r="F62" s="77"/>
      <c r="G62" s="365"/>
      <c r="H62" s="365"/>
      <c r="I62" s="365"/>
      <c r="J62" s="365"/>
      <c r="K62" s="365"/>
      <c r="L62" s="365"/>
      <c r="M62" s="365"/>
      <c r="N62" s="365"/>
    </row>
    <row r="63" spans="1:14" ht="26.25" x14ac:dyDescent="0.25">
      <c r="A63" s="276" t="s">
        <v>8</v>
      </c>
      <c r="B63" s="286" t="s">
        <v>397</v>
      </c>
      <c r="C63" s="376"/>
      <c r="D63" s="281">
        <v>0</v>
      </c>
      <c r="E63" s="76"/>
      <c r="F63" s="77"/>
      <c r="G63" s="365"/>
      <c r="H63" s="365"/>
      <c r="I63" s="365"/>
      <c r="J63" s="365"/>
      <c r="K63" s="365"/>
      <c r="L63" s="365"/>
      <c r="M63" s="365"/>
      <c r="N63" s="365"/>
    </row>
    <row r="64" spans="1:14" x14ac:dyDescent="0.25">
      <c r="A64" s="276" t="s">
        <v>19</v>
      </c>
      <c r="B64" s="292" t="s">
        <v>401</v>
      </c>
      <c r="C64" s="259"/>
      <c r="D64" s="277">
        <v>0</v>
      </c>
      <c r="E64" s="76"/>
      <c r="F64" s="77"/>
      <c r="G64" s="365"/>
      <c r="H64" s="365"/>
      <c r="I64" s="365"/>
      <c r="J64" s="365"/>
      <c r="K64" s="365"/>
      <c r="L64" s="365"/>
      <c r="M64" s="365"/>
      <c r="N64" s="365"/>
    </row>
    <row r="65" spans="1:14" x14ac:dyDescent="0.25">
      <c r="A65" s="276" t="s">
        <v>9</v>
      </c>
      <c r="B65" s="409" t="s">
        <v>23</v>
      </c>
      <c r="C65" s="409"/>
      <c r="D65" s="277">
        <v>0</v>
      </c>
      <c r="E65" s="76"/>
      <c r="F65" s="77"/>
      <c r="G65" s="365"/>
      <c r="H65" s="365"/>
      <c r="I65" s="365"/>
      <c r="J65" s="365"/>
      <c r="K65" s="365"/>
      <c r="L65" s="365"/>
      <c r="M65" s="365"/>
      <c r="N65" s="365"/>
    </row>
    <row r="66" spans="1:14" x14ac:dyDescent="0.25">
      <c r="A66" s="585" t="s">
        <v>29</v>
      </c>
      <c r="B66" s="586"/>
      <c r="C66" s="397"/>
      <c r="D66" s="82">
        <f>SUM(D56:D65)</f>
        <v>0</v>
      </c>
      <c r="E66" s="76"/>
      <c r="F66" s="77"/>
      <c r="G66" s="365"/>
      <c r="H66" s="365"/>
      <c r="I66" s="365"/>
      <c r="J66" s="365"/>
      <c r="K66" s="365"/>
      <c r="L66" s="365"/>
      <c r="M66" s="365"/>
      <c r="N66" s="365"/>
    </row>
    <row r="67" spans="1:14" ht="15" customHeight="1" x14ac:dyDescent="0.25">
      <c r="A67" s="559"/>
      <c r="B67" s="560"/>
      <c r="C67" s="560"/>
      <c r="D67" s="561"/>
      <c r="E67" s="76"/>
      <c r="F67" s="77"/>
      <c r="G67" s="365"/>
      <c r="H67" s="365"/>
      <c r="I67" s="365"/>
      <c r="J67" s="365"/>
      <c r="K67" s="365"/>
      <c r="L67" s="365"/>
      <c r="M67" s="365"/>
      <c r="N67" s="365"/>
    </row>
    <row r="68" spans="1:14" ht="31.5" customHeight="1" x14ac:dyDescent="0.25">
      <c r="A68" s="556" t="s">
        <v>113</v>
      </c>
      <c r="B68" s="557"/>
      <c r="C68" s="557"/>
      <c r="D68" s="558"/>
      <c r="E68" s="76"/>
      <c r="F68" s="77"/>
      <c r="G68" s="365"/>
      <c r="H68" s="365"/>
      <c r="I68" s="365"/>
      <c r="J68" s="365"/>
      <c r="K68" s="365"/>
      <c r="L68" s="365"/>
      <c r="M68" s="365"/>
      <c r="N68" s="365"/>
    </row>
    <row r="69" spans="1:14" ht="30.75" customHeight="1" x14ac:dyDescent="0.25">
      <c r="A69" s="556" t="s">
        <v>90</v>
      </c>
      <c r="B69" s="557"/>
      <c r="C69" s="557"/>
      <c r="D69" s="558"/>
      <c r="E69" s="76"/>
      <c r="F69" s="77"/>
      <c r="G69" s="365"/>
      <c r="H69" s="365"/>
      <c r="I69" s="365"/>
      <c r="J69" s="365"/>
      <c r="K69" s="365"/>
      <c r="L69" s="365"/>
      <c r="M69" s="365"/>
      <c r="N69" s="365"/>
    </row>
    <row r="70" spans="1:14" ht="12" customHeight="1" x14ac:dyDescent="0.25">
      <c r="A70" s="559"/>
      <c r="B70" s="560"/>
      <c r="C70" s="560"/>
      <c r="D70" s="561"/>
      <c r="E70" s="76"/>
      <c r="F70" s="77"/>
      <c r="G70" s="365"/>
      <c r="H70" s="365"/>
      <c r="I70" s="365"/>
      <c r="J70" s="365"/>
      <c r="K70" s="365"/>
      <c r="L70" s="365"/>
      <c r="M70" s="365"/>
      <c r="N70" s="365"/>
    </row>
    <row r="71" spans="1:14" x14ac:dyDescent="0.25">
      <c r="A71" s="562" t="s">
        <v>67</v>
      </c>
      <c r="B71" s="563"/>
      <c r="C71" s="563"/>
      <c r="D71" s="564"/>
      <c r="E71" s="76"/>
      <c r="F71" s="77"/>
      <c r="G71" s="365"/>
      <c r="H71" s="365"/>
      <c r="I71" s="365"/>
      <c r="J71" s="365"/>
      <c r="K71" s="365"/>
      <c r="L71" s="365"/>
      <c r="M71" s="365"/>
      <c r="N71" s="365"/>
    </row>
    <row r="72" spans="1:14" x14ac:dyDescent="0.25">
      <c r="A72" s="261">
        <v>2</v>
      </c>
      <c r="B72" s="590" t="s">
        <v>68</v>
      </c>
      <c r="C72" s="590"/>
      <c r="D72" s="263" t="s">
        <v>5</v>
      </c>
      <c r="E72" s="76"/>
      <c r="F72" s="77"/>
      <c r="G72" s="365"/>
      <c r="H72" s="365"/>
      <c r="I72" s="365"/>
      <c r="J72" s="365"/>
      <c r="K72" s="365"/>
      <c r="L72" s="365"/>
      <c r="M72" s="365"/>
      <c r="N72" s="365"/>
    </row>
    <row r="73" spans="1:14" x14ac:dyDescent="0.25">
      <c r="A73" s="276" t="s">
        <v>64</v>
      </c>
      <c r="B73" s="594" t="s">
        <v>368</v>
      </c>
      <c r="C73" s="594"/>
      <c r="D73" s="281">
        <f>D34</f>
        <v>0</v>
      </c>
      <c r="E73" s="76"/>
      <c r="F73" s="77"/>
      <c r="G73" s="365"/>
      <c r="H73" s="365"/>
      <c r="I73" s="365"/>
      <c r="J73" s="365"/>
      <c r="K73" s="365"/>
      <c r="L73" s="365"/>
      <c r="M73" s="365"/>
      <c r="N73" s="365"/>
    </row>
    <row r="74" spans="1:14" x14ac:dyDescent="0.25">
      <c r="A74" s="276" t="s">
        <v>65</v>
      </c>
      <c r="B74" s="572" t="s">
        <v>69</v>
      </c>
      <c r="C74" s="572"/>
      <c r="D74" s="281">
        <f>D49</f>
        <v>0</v>
      </c>
      <c r="E74" s="76"/>
      <c r="F74" s="77"/>
      <c r="G74" s="365"/>
      <c r="H74" s="365"/>
      <c r="I74" s="365"/>
      <c r="J74" s="365"/>
      <c r="K74" s="365"/>
      <c r="L74" s="365"/>
      <c r="M74" s="365"/>
      <c r="N74" s="365"/>
    </row>
    <row r="75" spans="1:14" x14ac:dyDescent="0.25">
      <c r="A75" s="276" t="s">
        <v>66</v>
      </c>
      <c r="B75" s="572" t="s">
        <v>25</v>
      </c>
      <c r="C75" s="572"/>
      <c r="D75" s="281">
        <f>D66</f>
        <v>0</v>
      </c>
      <c r="E75" s="76"/>
      <c r="F75" s="77"/>
      <c r="G75" s="365"/>
      <c r="H75" s="365"/>
      <c r="I75" s="365"/>
      <c r="J75" s="365"/>
      <c r="K75" s="365"/>
      <c r="L75" s="365"/>
      <c r="M75" s="365"/>
      <c r="N75" s="365"/>
    </row>
    <row r="76" spans="1:14" x14ac:dyDescent="0.25">
      <c r="A76" s="583" t="s">
        <v>27</v>
      </c>
      <c r="B76" s="584"/>
      <c r="C76" s="584"/>
      <c r="D76" s="82">
        <f>SUM(D73:D75)</f>
        <v>0</v>
      </c>
      <c r="E76" s="76"/>
      <c r="F76" s="77"/>
      <c r="G76" s="365"/>
      <c r="H76" s="365"/>
      <c r="I76" s="365"/>
      <c r="J76" s="365"/>
      <c r="K76" s="365"/>
      <c r="L76" s="365"/>
      <c r="M76" s="365"/>
      <c r="N76" s="365"/>
    </row>
    <row r="77" spans="1:14" x14ac:dyDescent="0.25">
      <c r="A77" s="559"/>
      <c r="B77" s="560"/>
      <c r="C77" s="560"/>
      <c r="D77" s="561"/>
      <c r="E77" s="76"/>
      <c r="F77" s="77"/>
      <c r="G77" s="365"/>
      <c r="H77" s="365"/>
      <c r="I77" s="365"/>
      <c r="J77" s="365"/>
      <c r="K77" s="365"/>
      <c r="L77" s="365"/>
      <c r="M77" s="365"/>
      <c r="N77" s="365"/>
    </row>
    <row r="78" spans="1:14" x14ac:dyDescent="0.25">
      <c r="A78" s="267" t="s">
        <v>34</v>
      </c>
      <c r="B78" s="264" t="s">
        <v>30</v>
      </c>
      <c r="C78" s="262" t="s">
        <v>4</v>
      </c>
      <c r="D78" s="265" t="s">
        <v>16</v>
      </c>
      <c r="E78" s="76"/>
      <c r="F78" s="77"/>
      <c r="G78" s="365"/>
      <c r="H78" s="365"/>
      <c r="I78" s="365"/>
      <c r="J78" s="365"/>
      <c r="K78" s="365"/>
      <c r="L78" s="365"/>
      <c r="M78" s="365"/>
      <c r="N78" s="365"/>
    </row>
    <row r="79" spans="1:14" x14ac:dyDescent="0.25">
      <c r="A79" s="288" t="s">
        <v>0</v>
      </c>
      <c r="B79" s="366" t="s">
        <v>82</v>
      </c>
      <c r="C79" s="285">
        <v>0</v>
      </c>
      <c r="D79" s="279">
        <f>$D$25*C79</f>
        <v>0</v>
      </c>
      <c r="E79" s="76"/>
      <c r="F79" s="77"/>
      <c r="G79" s="365"/>
      <c r="H79" s="365"/>
      <c r="I79" s="365"/>
      <c r="J79" s="365"/>
      <c r="K79" s="365"/>
      <c r="L79" s="365"/>
      <c r="M79" s="365"/>
      <c r="N79" s="365"/>
    </row>
    <row r="80" spans="1:14" x14ac:dyDescent="0.25">
      <c r="A80" s="288" t="s">
        <v>1</v>
      </c>
      <c r="B80" s="367" t="s">
        <v>370</v>
      </c>
      <c r="C80" s="285">
        <f>C79*C48</f>
        <v>0</v>
      </c>
      <c r="D80" s="279">
        <f t="shared" ref="D80:D84" si="2">$D$25*C80</f>
        <v>0</v>
      </c>
      <c r="E80" s="76"/>
      <c r="F80" s="77"/>
      <c r="G80" s="365"/>
      <c r="H80" s="365"/>
      <c r="I80" s="365"/>
      <c r="J80" s="365"/>
      <c r="K80" s="365"/>
      <c r="L80" s="365"/>
      <c r="M80" s="365"/>
      <c r="N80" s="365"/>
    </row>
    <row r="81" spans="1:14" ht="26.25" x14ac:dyDescent="0.25">
      <c r="A81" s="288" t="s">
        <v>2</v>
      </c>
      <c r="B81" s="370" t="s">
        <v>371</v>
      </c>
      <c r="C81" s="285">
        <v>0</v>
      </c>
      <c r="D81" s="279">
        <f t="shared" si="2"/>
        <v>0</v>
      </c>
      <c r="E81" s="76"/>
      <c r="F81" s="77"/>
      <c r="G81" s="365"/>
      <c r="H81" s="365"/>
      <c r="I81" s="365"/>
      <c r="J81" s="365"/>
      <c r="K81" s="365"/>
      <c r="L81" s="365"/>
      <c r="M81" s="365"/>
      <c r="N81" s="365"/>
    </row>
    <row r="82" spans="1:14" x14ac:dyDescent="0.25">
      <c r="A82" s="288" t="s">
        <v>3</v>
      </c>
      <c r="B82" s="366" t="s">
        <v>83</v>
      </c>
      <c r="C82" s="285">
        <v>0</v>
      </c>
      <c r="D82" s="279">
        <f t="shared" si="2"/>
        <v>0</v>
      </c>
      <c r="E82" s="76"/>
      <c r="F82" s="77"/>
      <c r="G82" s="365"/>
      <c r="H82" s="365"/>
      <c r="I82" s="365"/>
      <c r="J82" s="365"/>
      <c r="K82" s="365"/>
      <c r="L82" s="365"/>
      <c r="M82" s="365"/>
      <c r="N82" s="365"/>
    </row>
    <row r="83" spans="1:14" ht="26.25" x14ac:dyDescent="0.25">
      <c r="A83" s="288" t="s">
        <v>7</v>
      </c>
      <c r="B83" s="376" t="s">
        <v>372</v>
      </c>
      <c r="C83" s="285">
        <f>C82*C49</f>
        <v>0</v>
      </c>
      <c r="D83" s="279">
        <f t="shared" si="2"/>
        <v>0</v>
      </c>
      <c r="E83" s="76"/>
      <c r="F83" s="77"/>
      <c r="G83" s="365"/>
      <c r="H83" s="365"/>
      <c r="I83" s="365"/>
      <c r="J83" s="365"/>
      <c r="K83" s="365"/>
      <c r="L83" s="365"/>
      <c r="M83" s="365"/>
      <c r="N83" s="365"/>
    </row>
    <row r="84" spans="1:14" ht="26.25" x14ac:dyDescent="0.25">
      <c r="A84" s="288" t="s">
        <v>8</v>
      </c>
      <c r="B84" s="376" t="s">
        <v>373</v>
      </c>
      <c r="C84" s="285">
        <v>0</v>
      </c>
      <c r="D84" s="279">
        <f t="shared" si="2"/>
        <v>0</v>
      </c>
      <c r="E84" s="76"/>
      <c r="F84" s="77"/>
      <c r="G84" s="365"/>
      <c r="H84" s="365"/>
      <c r="I84" s="365"/>
      <c r="J84" s="365"/>
      <c r="K84" s="365"/>
      <c r="L84" s="365"/>
      <c r="M84" s="365"/>
      <c r="N84" s="365"/>
    </row>
    <row r="85" spans="1:14" x14ac:dyDescent="0.25">
      <c r="A85" s="585" t="s">
        <v>29</v>
      </c>
      <c r="B85" s="586"/>
      <c r="C85" s="86">
        <f>SUM(C79:C84)</f>
        <v>0</v>
      </c>
      <c r="D85" s="130">
        <f>SUM(D79:D84)</f>
        <v>0</v>
      </c>
      <c r="E85" s="76"/>
      <c r="F85" s="77"/>
      <c r="G85" s="365"/>
      <c r="H85" s="365"/>
      <c r="I85" s="365"/>
      <c r="J85" s="365"/>
      <c r="K85" s="365"/>
      <c r="L85" s="365"/>
      <c r="M85" s="365"/>
      <c r="N85" s="365"/>
    </row>
    <row r="86" spans="1:14" x14ac:dyDescent="0.25">
      <c r="A86" s="559"/>
      <c r="B86" s="560"/>
      <c r="C86" s="560"/>
      <c r="D86" s="561"/>
      <c r="E86" s="365"/>
      <c r="F86" s="365"/>
      <c r="G86" s="365"/>
      <c r="H86" s="365"/>
      <c r="I86" s="365"/>
      <c r="J86" s="365"/>
      <c r="K86" s="365"/>
      <c r="L86" s="365"/>
      <c r="M86" s="365"/>
      <c r="N86" s="365"/>
    </row>
    <row r="87" spans="1:14" x14ac:dyDescent="0.25">
      <c r="A87" s="261" t="s">
        <v>33</v>
      </c>
      <c r="B87" s="258" t="s">
        <v>35</v>
      </c>
      <c r="C87" s="257"/>
      <c r="D87" s="270"/>
      <c r="E87" s="76"/>
      <c r="F87" s="365"/>
      <c r="G87" s="365"/>
      <c r="H87" s="365"/>
      <c r="I87" s="365"/>
      <c r="J87" s="365"/>
      <c r="K87" s="365"/>
      <c r="L87" s="365"/>
      <c r="M87" s="365"/>
      <c r="N87" s="365"/>
    </row>
    <row r="88" spans="1:14" x14ac:dyDescent="0.25">
      <c r="A88" s="559"/>
      <c r="B88" s="560"/>
      <c r="C88" s="560"/>
      <c r="D88" s="561"/>
      <c r="E88" s="76"/>
      <c r="F88" s="365"/>
      <c r="G88" s="365"/>
      <c r="H88" s="365"/>
      <c r="I88" s="365"/>
      <c r="J88" s="365"/>
      <c r="K88" s="365"/>
      <c r="L88" s="365"/>
      <c r="M88" s="365"/>
      <c r="N88" s="365"/>
    </row>
    <row r="89" spans="1:14" ht="42.75" customHeight="1" x14ac:dyDescent="0.25">
      <c r="A89" s="587" t="s">
        <v>374</v>
      </c>
      <c r="B89" s="588"/>
      <c r="C89" s="588"/>
      <c r="D89" s="589"/>
      <c r="E89" s="365"/>
      <c r="F89" s="365"/>
      <c r="G89" s="365"/>
      <c r="H89" s="365"/>
      <c r="I89" s="365"/>
      <c r="J89" s="365"/>
      <c r="K89" s="365"/>
      <c r="L89" s="365"/>
      <c r="M89" s="365"/>
      <c r="N89" s="365"/>
    </row>
    <row r="90" spans="1:14" x14ac:dyDescent="0.25">
      <c r="A90" s="559"/>
      <c r="B90" s="560"/>
      <c r="C90" s="560"/>
      <c r="D90" s="561"/>
      <c r="E90" s="365"/>
      <c r="F90" s="365"/>
      <c r="G90" s="365"/>
      <c r="H90" s="365"/>
      <c r="I90" s="365"/>
      <c r="J90" s="365"/>
      <c r="K90" s="365"/>
      <c r="L90" s="365"/>
      <c r="M90" s="365"/>
      <c r="N90" s="365"/>
    </row>
    <row r="91" spans="1:14" x14ac:dyDescent="0.25">
      <c r="A91" s="261" t="s">
        <v>44</v>
      </c>
      <c r="B91" s="257" t="s">
        <v>70</v>
      </c>
      <c r="C91" s="398" t="s">
        <v>4</v>
      </c>
      <c r="D91" s="263" t="s">
        <v>16</v>
      </c>
      <c r="E91" s="365"/>
      <c r="F91" s="365"/>
      <c r="G91" s="365"/>
      <c r="H91" s="365"/>
      <c r="I91" s="365"/>
      <c r="J91" s="365"/>
      <c r="K91" s="365"/>
      <c r="L91" s="365"/>
      <c r="M91" s="365"/>
      <c r="N91" s="365"/>
    </row>
    <row r="92" spans="1:14" x14ac:dyDescent="0.25">
      <c r="A92" s="280" t="s">
        <v>0</v>
      </c>
      <c r="B92" s="368" t="s">
        <v>375</v>
      </c>
      <c r="C92" s="285">
        <v>0</v>
      </c>
      <c r="D92" s="279">
        <f>C92*$D$25</f>
        <v>0</v>
      </c>
      <c r="E92" s="365"/>
      <c r="F92" s="365"/>
      <c r="G92" s="365"/>
      <c r="H92" s="365"/>
      <c r="I92" s="365"/>
      <c r="J92" s="365"/>
      <c r="K92" s="365"/>
      <c r="L92" s="365"/>
      <c r="M92" s="365"/>
      <c r="N92" s="365"/>
    </row>
    <row r="93" spans="1:14" ht="15" customHeight="1" x14ac:dyDescent="0.25">
      <c r="A93" s="280" t="s">
        <v>1</v>
      </c>
      <c r="B93" s="367" t="s">
        <v>376</v>
      </c>
      <c r="C93" s="285">
        <v>0</v>
      </c>
      <c r="D93" s="279">
        <f t="shared" ref="D93:D97" si="3">C93*$D$25</f>
        <v>0</v>
      </c>
      <c r="E93" s="365"/>
      <c r="F93" s="365"/>
      <c r="G93" s="365"/>
      <c r="H93" s="365"/>
      <c r="I93" s="365"/>
      <c r="J93" s="365"/>
      <c r="K93" s="365"/>
      <c r="L93" s="365"/>
      <c r="M93" s="365"/>
      <c r="N93" s="365"/>
    </row>
    <row r="94" spans="1:14" x14ac:dyDescent="0.25">
      <c r="A94" s="280" t="s">
        <v>291</v>
      </c>
      <c r="B94" s="367" t="s">
        <v>377</v>
      </c>
      <c r="C94" s="285">
        <v>0</v>
      </c>
      <c r="D94" s="279">
        <f t="shared" si="3"/>
        <v>0</v>
      </c>
      <c r="E94" s="365"/>
      <c r="F94" s="365"/>
      <c r="G94" s="365"/>
      <c r="H94" s="365"/>
      <c r="I94" s="365"/>
      <c r="J94" s="365"/>
      <c r="K94" s="365"/>
      <c r="L94" s="365"/>
      <c r="M94" s="365"/>
      <c r="N94" s="365"/>
    </row>
    <row r="95" spans="1:14" x14ac:dyDescent="0.25">
      <c r="A95" s="280" t="s">
        <v>3</v>
      </c>
      <c r="B95" s="367" t="s">
        <v>378</v>
      </c>
      <c r="C95" s="285">
        <v>0</v>
      </c>
      <c r="D95" s="279">
        <f t="shared" si="3"/>
        <v>0</v>
      </c>
      <c r="E95" s="365"/>
      <c r="F95" s="365"/>
      <c r="G95" s="365"/>
      <c r="H95" s="365"/>
      <c r="I95" s="365"/>
      <c r="J95" s="365"/>
      <c r="K95" s="365"/>
      <c r="L95" s="365"/>
      <c r="M95" s="365"/>
      <c r="N95" s="365"/>
    </row>
    <row r="96" spans="1:14" x14ac:dyDescent="0.25">
      <c r="A96" s="280" t="s">
        <v>7</v>
      </c>
      <c r="B96" s="367" t="s">
        <v>379</v>
      </c>
      <c r="C96" s="285">
        <v>0</v>
      </c>
      <c r="D96" s="279">
        <f t="shared" si="3"/>
        <v>0</v>
      </c>
      <c r="E96" s="365"/>
      <c r="F96" s="365"/>
      <c r="G96" s="365"/>
      <c r="H96" s="365"/>
      <c r="I96" s="365"/>
      <c r="J96" s="365"/>
      <c r="K96" s="365"/>
      <c r="L96" s="365"/>
      <c r="M96" s="365"/>
      <c r="N96" s="365"/>
    </row>
    <row r="97" spans="1:14" x14ac:dyDescent="0.25">
      <c r="A97" s="280" t="s">
        <v>8</v>
      </c>
      <c r="B97" s="367" t="s">
        <v>380</v>
      </c>
      <c r="C97" s="285">
        <v>0</v>
      </c>
      <c r="D97" s="279">
        <f t="shared" si="3"/>
        <v>0</v>
      </c>
      <c r="E97" s="365"/>
      <c r="F97" s="365"/>
      <c r="G97" s="365"/>
      <c r="H97" s="365"/>
      <c r="I97" s="365"/>
      <c r="J97" s="365"/>
      <c r="K97" s="365"/>
      <c r="L97" s="365"/>
      <c r="M97" s="365"/>
      <c r="N97" s="365"/>
    </row>
    <row r="98" spans="1:14" ht="15.75" customHeight="1" x14ac:dyDescent="0.25">
      <c r="A98" s="585" t="s">
        <v>27</v>
      </c>
      <c r="B98" s="586"/>
      <c r="C98" s="86">
        <f>SUM(C92:C97)</f>
        <v>0</v>
      </c>
      <c r="D98" s="84">
        <f>SUM(D92:D97)</f>
        <v>0</v>
      </c>
      <c r="E98" s="365"/>
      <c r="F98" s="77"/>
      <c r="G98" s="365"/>
      <c r="H98" s="365"/>
      <c r="I98" s="365"/>
      <c r="J98" s="365"/>
      <c r="K98" s="365"/>
      <c r="L98" s="365"/>
      <c r="M98" s="365"/>
      <c r="N98" s="365"/>
    </row>
    <row r="99" spans="1:14" x14ac:dyDescent="0.25">
      <c r="A99" s="559"/>
      <c r="B99" s="560"/>
      <c r="C99" s="560"/>
      <c r="D99" s="561"/>
      <c r="E99" s="365"/>
      <c r="F99" s="77"/>
      <c r="G99" s="365"/>
      <c r="H99" s="365"/>
      <c r="I99" s="365"/>
      <c r="J99" s="365"/>
      <c r="K99" s="365"/>
      <c r="L99" s="365"/>
      <c r="M99" s="365"/>
      <c r="N99" s="365"/>
    </row>
    <row r="100" spans="1:14" ht="15" customHeight="1" x14ac:dyDescent="0.25">
      <c r="A100" s="261" t="s">
        <v>36</v>
      </c>
      <c r="B100" s="590" t="s">
        <v>26</v>
      </c>
      <c r="C100" s="590"/>
      <c r="D100" s="263" t="s">
        <v>5</v>
      </c>
      <c r="E100" s="365"/>
      <c r="F100" s="365"/>
      <c r="G100" s="365"/>
      <c r="H100" s="365"/>
      <c r="I100" s="365"/>
      <c r="J100" s="365"/>
      <c r="K100" s="365"/>
      <c r="L100" s="365"/>
      <c r="M100" s="365"/>
      <c r="N100" s="365"/>
    </row>
    <row r="101" spans="1:14" x14ac:dyDescent="0.25">
      <c r="A101" s="276" t="s">
        <v>0</v>
      </c>
      <c r="B101" s="572" t="s">
        <v>56</v>
      </c>
      <c r="C101" s="572"/>
      <c r="D101" s="445">
        <f>Uniformes!F13</f>
        <v>0</v>
      </c>
      <c r="E101" s="365"/>
      <c r="F101" s="77"/>
      <c r="G101" s="365"/>
      <c r="H101" s="365"/>
      <c r="I101" s="365"/>
      <c r="J101" s="365"/>
      <c r="K101" s="365"/>
      <c r="L101" s="365"/>
      <c r="M101" s="365"/>
      <c r="N101" s="365"/>
    </row>
    <row r="102" spans="1:14" x14ac:dyDescent="0.25">
      <c r="A102" s="276" t="s">
        <v>1</v>
      </c>
      <c r="B102" s="572" t="s">
        <v>58</v>
      </c>
      <c r="C102" s="572"/>
      <c r="D102" s="284">
        <v>0</v>
      </c>
      <c r="E102" s="365"/>
      <c r="F102" s="77"/>
      <c r="G102" s="365"/>
      <c r="H102" s="365"/>
      <c r="I102" s="365"/>
      <c r="J102" s="365"/>
      <c r="K102" s="365"/>
      <c r="L102" s="365"/>
      <c r="M102" s="365"/>
      <c r="N102" s="365"/>
    </row>
    <row r="103" spans="1:14" x14ac:dyDescent="0.25">
      <c r="A103" s="276" t="s">
        <v>2</v>
      </c>
      <c r="B103" s="572" t="s">
        <v>57</v>
      </c>
      <c r="C103" s="572"/>
      <c r="D103" s="284">
        <v>0</v>
      </c>
      <c r="E103" s="365"/>
      <c r="F103" s="77"/>
      <c r="G103" s="365"/>
      <c r="H103" s="365"/>
      <c r="I103" s="365"/>
      <c r="J103" s="365"/>
      <c r="K103" s="365"/>
      <c r="L103" s="365"/>
      <c r="M103" s="365"/>
      <c r="N103" s="365"/>
    </row>
    <row r="104" spans="1:14" x14ac:dyDescent="0.25">
      <c r="A104" s="276" t="s">
        <v>3</v>
      </c>
      <c r="B104" s="572" t="s">
        <v>23</v>
      </c>
      <c r="C104" s="572"/>
      <c r="D104" s="284">
        <v>0</v>
      </c>
      <c r="E104" s="365"/>
      <c r="F104" s="77"/>
      <c r="G104" s="365"/>
      <c r="H104" s="365"/>
      <c r="I104" s="365"/>
      <c r="J104" s="365"/>
      <c r="K104" s="365"/>
      <c r="L104" s="365"/>
      <c r="M104" s="365"/>
      <c r="N104" s="365"/>
    </row>
    <row r="105" spans="1:14" ht="15.75" customHeight="1" x14ac:dyDescent="0.25">
      <c r="A105" s="131"/>
      <c r="B105" s="573" t="s">
        <v>28</v>
      </c>
      <c r="C105" s="573"/>
      <c r="D105" s="82">
        <f>SUM(D101:D104)</f>
        <v>0</v>
      </c>
      <c r="E105" s="365"/>
      <c r="F105" s="365"/>
      <c r="G105" s="365"/>
      <c r="H105" s="365"/>
      <c r="I105" s="365"/>
      <c r="J105" s="365"/>
      <c r="K105" s="365"/>
      <c r="L105" s="365"/>
      <c r="M105" s="365"/>
      <c r="N105" s="365"/>
    </row>
    <row r="106" spans="1:14" x14ac:dyDescent="0.25">
      <c r="A106" s="574"/>
      <c r="B106" s="575"/>
      <c r="C106" s="575"/>
      <c r="D106" s="576"/>
      <c r="E106" s="365"/>
      <c r="F106" s="365"/>
      <c r="G106" s="365"/>
      <c r="H106" s="365"/>
      <c r="I106" s="365"/>
      <c r="J106" s="365"/>
      <c r="K106" s="365"/>
      <c r="L106" s="365"/>
      <c r="M106" s="365"/>
      <c r="N106" s="365"/>
    </row>
    <row r="107" spans="1:14" x14ac:dyDescent="0.25">
      <c r="A107" s="556" t="s">
        <v>119</v>
      </c>
      <c r="B107" s="557"/>
      <c r="C107" s="557"/>
      <c r="D107" s="558"/>
      <c r="E107" s="365"/>
      <c r="F107" s="365"/>
      <c r="G107" s="365"/>
      <c r="H107" s="365"/>
      <c r="I107" s="365"/>
      <c r="J107" s="365"/>
      <c r="K107" s="365"/>
      <c r="L107" s="365"/>
      <c r="M107" s="365"/>
      <c r="N107" s="365"/>
    </row>
    <row r="108" spans="1:14" x14ac:dyDescent="0.25">
      <c r="A108" s="559"/>
      <c r="B108" s="560"/>
      <c r="C108" s="560"/>
      <c r="D108" s="561"/>
      <c r="E108" s="365"/>
      <c r="F108" s="365"/>
      <c r="G108" s="365"/>
      <c r="H108" s="365"/>
      <c r="I108" s="365"/>
      <c r="J108" s="365"/>
      <c r="K108" s="365"/>
      <c r="L108" s="365"/>
      <c r="M108" s="365"/>
      <c r="N108" s="365"/>
    </row>
    <row r="109" spans="1:14" x14ac:dyDescent="0.25">
      <c r="A109" s="267" t="s">
        <v>72</v>
      </c>
      <c r="B109" s="577" t="s">
        <v>73</v>
      </c>
      <c r="C109" s="577"/>
      <c r="D109" s="578"/>
      <c r="E109" s="365"/>
      <c r="F109" s="365"/>
      <c r="G109" s="365"/>
      <c r="H109" s="365"/>
      <c r="I109" s="365"/>
      <c r="J109" s="365"/>
      <c r="K109" s="365"/>
      <c r="L109" s="365"/>
      <c r="M109" s="365"/>
      <c r="N109" s="365"/>
    </row>
    <row r="110" spans="1:14" x14ac:dyDescent="0.25">
      <c r="A110" s="261" t="s">
        <v>292</v>
      </c>
      <c r="B110" s="257" t="s">
        <v>293</v>
      </c>
      <c r="C110" s="398" t="s">
        <v>4</v>
      </c>
      <c r="D110" s="263" t="s">
        <v>16</v>
      </c>
      <c r="E110" s="365"/>
      <c r="F110" s="365"/>
      <c r="G110" s="365"/>
      <c r="H110" s="365"/>
      <c r="I110" s="365"/>
      <c r="J110" s="365"/>
      <c r="K110" s="365"/>
      <c r="L110" s="365"/>
      <c r="M110" s="365"/>
      <c r="N110" s="365"/>
    </row>
    <row r="111" spans="1:14" x14ac:dyDescent="0.25">
      <c r="A111" s="288" t="s">
        <v>0</v>
      </c>
      <c r="B111" s="366" t="s">
        <v>74</v>
      </c>
      <c r="C111" s="344">
        <v>0</v>
      </c>
      <c r="D111" s="290">
        <f>C111*$D$130</f>
        <v>0</v>
      </c>
      <c r="E111" s="365"/>
      <c r="F111" s="365"/>
      <c r="G111" s="365"/>
      <c r="H111" s="365"/>
      <c r="I111" s="365"/>
      <c r="J111" s="365"/>
      <c r="K111" s="365"/>
      <c r="L111" s="365"/>
      <c r="M111" s="365"/>
      <c r="N111" s="365"/>
    </row>
    <row r="112" spans="1:14" x14ac:dyDescent="0.25">
      <c r="A112" s="288" t="s">
        <v>1</v>
      </c>
      <c r="B112" s="366" t="s">
        <v>17</v>
      </c>
      <c r="C112" s="344">
        <v>0</v>
      </c>
      <c r="D112" s="290">
        <f>C112*($D$130+$D$111)</f>
        <v>0</v>
      </c>
      <c r="E112" s="365"/>
      <c r="F112" s="365"/>
      <c r="G112" s="365"/>
      <c r="H112" s="365"/>
      <c r="I112" s="365"/>
      <c r="J112" s="365"/>
      <c r="K112" s="365"/>
      <c r="L112" s="365"/>
      <c r="M112" s="365"/>
      <c r="N112" s="365"/>
    </row>
    <row r="113" spans="1:14" x14ac:dyDescent="0.25">
      <c r="A113" s="579" t="s">
        <v>294</v>
      </c>
      <c r="B113" s="580"/>
      <c r="C113" s="291">
        <f>SUM(C111:C112)</f>
        <v>0</v>
      </c>
      <c r="D113" s="295">
        <f>SUM(D111:D112)</f>
        <v>0</v>
      </c>
      <c r="E113" s="365"/>
      <c r="F113" s="365"/>
      <c r="G113" s="365"/>
      <c r="H113" s="365"/>
      <c r="I113" s="365"/>
      <c r="J113" s="365"/>
      <c r="K113" s="365"/>
      <c r="L113" s="365"/>
      <c r="M113" s="365"/>
      <c r="N113" s="365"/>
    </row>
    <row r="114" spans="1:14" x14ac:dyDescent="0.25">
      <c r="A114" s="261" t="s">
        <v>295</v>
      </c>
      <c r="B114" s="257" t="s">
        <v>296</v>
      </c>
      <c r="C114" s="398" t="s">
        <v>4</v>
      </c>
      <c r="D114" s="263" t="s">
        <v>16</v>
      </c>
      <c r="E114" s="365"/>
      <c r="F114" s="365"/>
      <c r="G114" s="365"/>
      <c r="H114" s="365"/>
      <c r="I114" s="365"/>
      <c r="J114" s="365"/>
      <c r="K114" s="365"/>
      <c r="L114" s="365"/>
      <c r="M114" s="365"/>
      <c r="N114" s="365"/>
    </row>
    <row r="115" spans="1:14" x14ac:dyDescent="0.25">
      <c r="A115" s="288" t="s">
        <v>2</v>
      </c>
      <c r="B115" s="366" t="s">
        <v>297</v>
      </c>
      <c r="C115" s="344">
        <v>0</v>
      </c>
      <c r="D115" s="290">
        <f>ROUND(($D$130+$D$113)/(1-$C$118)*C115,2)</f>
        <v>0</v>
      </c>
      <c r="E115" s="365"/>
      <c r="F115" s="365"/>
      <c r="G115" s="365"/>
      <c r="H115" s="365"/>
      <c r="I115" s="365"/>
      <c r="J115" s="365"/>
      <c r="K115" s="365"/>
      <c r="L115" s="365"/>
      <c r="M115" s="365"/>
      <c r="N115" s="365"/>
    </row>
    <row r="116" spans="1:14" x14ac:dyDescent="0.25">
      <c r="A116" s="288" t="s">
        <v>3</v>
      </c>
      <c r="B116" s="366" t="s">
        <v>298</v>
      </c>
      <c r="C116" s="344">
        <v>0</v>
      </c>
      <c r="D116" s="290">
        <f t="shared" ref="D116:D117" si="4">ROUND(($D$130+$D$113)/(1-$C$118)*C116,2)</f>
        <v>0</v>
      </c>
      <c r="E116" s="365"/>
      <c r="F116" s="365"/>
      <c r="G116" s="365"/>
      <c r="H116" s="365"/>
      <c r="I116" s="365"/>
      <c r="J116" s="365"/>
      <c r="K116" s="365"/>
      <c r="L116" s="365"/>
      <c r="M116" s="365"/>
      <c r="N116" s="365"/>
    </row>
    <row r="117" spans="1:14" x14ac:dyDescent="0.25">
      <c r="A117" s="288" t="s">
        <v>7</v>
      </c>
      <c r="B117" s="366" t="s">
        <v>45</v>
      </c>
      <c r="C117" s="344">
        <v>0</v>
      </c>
      <c r="D117" s="290">
        <f t="shared" si="4"/>
        <v>0</v>
      </c>
      <c r="E117" s="365"/>
      <c r="F117" s="365"/>
      <c r="G117" s="365"/>
      <c r="H117" s="365"/>
      <c r="I117" s="365"/>
      <c r="J117" s="365"/>
      <c r="K117" s="365"/>
      <c r="L117" s="365"/>
      <c r="M117" s="365"/>
      <c r="N117" s="365"/>
    </row>
    <row r="118" spans="1:14" x14ac:dyDescent="0.25">
      <c r="A118" s="579" t="s">
        <v>299</v>
      </c>
      <c r="B118" s="580"/>
      <c r="C118" s="291">
        <f>SUM(C115:C117)</f>
        <v>0</v>
      </c>
      <c r="D118" s="295">
        <f>SUM(D115:D117)</f>
        <v>0</v>
      </c>
      <c r="E118" s="365"/>
      <c r="F118" s="365"/>
      <c r="G118" s="365"/>
      <c r="H118" s="365"/>
      <c r="I118" s="365"/>
      <c r="J118" s="365"/>
      <c r="K118" s="365"/>
      <c r="L118" s="365"/>
      <c r="M118" s="365"/>
      <c r="N118" s="365"/>
    </row>
    <row r="119" spans="1:14" ht="14.25" customHeight="1" x14ac:dyDescent="0.25">
      <c r="A119" s="581" t="s">
        <v>300</v>
      </c>
      <c r="B119" s="582"/>
      <c r="C119" s="582"/>
      <c r="D119" s="256">
        <f>D113+D118</f>
        <v>0</v>
      </c>
      <c r="E119" s="365"/>
      <c r="F119" s="365"/>
      <c r="G119" s="365"/>
      <c r="H119" s="365"/>
      <c r="I119" s="365"/>
      <c r="J119" s="365"/>
      <c r="K119" s="365"/>
      <c r="L119" s="365"/>
      <c r="M119" s="365"/>
      <c r="N119" s="365"/>
    </row>
    <row r="120" spans="1:14" ht="14.25" customHeight="1" x14ac:dyDescent="0.25">
      <c r="A120" s="569"/>
      <c r="B120" s="570"/>
      <c r="C120" s="570"/>
      <c r="D120" s="571"/>
      <c r="E120" s="365"/>
      <c r="F120" s="365"/>
      <c r="G120" s="365"/>
      <c r="H120" s="365"/>
      <c r="I120" s="365"/>
      <c r="J120" s="365"/>
      <c r="K120" s="365"/>
      <c r="L120" s="365"/>
      <c r="M120" s="365"/>
      <c r="N120" s="365"/>
    </row>
    <row r="121" spans="1:14" x14ac:dyDescent="0.25">
      <c r="A121" s="556" t="s">
        <v>91</v>
      </c>
      <c r="B121" s="557"/>
      <c r="C121" s="557"/>
      <c r="D121" s="558"/>
      <c r="E121" s="365"/>
      <c r="F121" s="365"/>
      <c r="G121" s="365"/>
      <c r="H121" s="365"/>
      <c r="I121" s="365"/>
      <c r="J121" s="365"/>
      <c r="K121" s="365"/>
      <c r="L121" s="365"/>
      <c r="M121" s="365"/>
      <c r="N121" s="365"/>
    </row>
    <row r="122" spans="1:14" x14ac:dyDescent="0.25">
      <c r="A122" s="556" t="s">
        <v>92</v>
      </c>
      <c r="B122" s="557"/>
      <c r="C122" s="557"/>
      <c r="D122" s="558"/>
      <c r="E122" s="365"/>
      <c r="F122" s="365"/>
      <c r="G122" s="365"/>
      <c r="H122" s="365"/>
      <c r="I122" s="365"/>
      <c r="J122" s="365"/>
      <c r="K122" s="365"/>
      <c r="L122" s="365"/>
      <c r="M122" s="365"/>
      <c r="N122" s="365"/>
    </row>
    <row r="123" spans="1:14" x14ac:dyDescent="0.25">
      <c r="A123" s="559"/>
      <c r="B123" s="560"/>
      <c r="C123" s="560"/>
      <c r="D123" s="561"/>
      <c r="E123" s="365"/>
      <c r="F123" s="365"/>
      <c r="G123" s="365"/>
      <c r="H123" s="365"/>
      <c r="I123" s="365"/>
      <c r="J123" s="365"/>
      <c r="K123" s="365"/>
      <c r="L123" s="365"/>
      <c r="M123" s="365"/>
      <c r="N123" s="365"/>
    </row>
    <row r="124" spans="1:14" x14ac:dyDescent="0.25">
      <c r="A124" s="562" t="s">
        <v>38</v>
      </c>
      <c r="B124" s="563"/>
      <c r="C124" s="563"/>
      <c r="D124" s="564"/>
      <c r="E124" s="365"/>
      <c r="F124" s="365"/>
      <c r="G124" s="365"/>
      <c r="H124" s="365"/>
      <c r="I124" s="365"/>
      <c r="J124" s="365"/>
      <c r="K124" s="365"/>
      <c r="L124" s="365"/>
      <c r="M124" s="365"/>
      <c r="N124" s="365"/>
    </row>
    <row r="125" spans="1:14" x14ac:dyDescent="0.25">
      <c r="A125" s="280" t="s">
        <v>76</v>
      </c>
      <c r="B125" s="565" t="s">
        <v>24</v>
      </c>
      <c r="C125" s="565"/>
      <c r="D125" s="279">
        <f>D25</f>
        <v>0</v>
      </c>
      <c r="E125" s="365"/>
      <c r="F125" s="365"/>
      <c r="G125" s="365"/>
      <c r="H125" s="365"/>
      <c r="I125" s="365"/>
      <c r="J125" s="365"/>
      <c r="K125" s="365"/>
      <c r="L125" s="365"/>
      <c r="M125" s="365"/>
      <c r="N125" s="365"/>
    </row>
    <row r="126" spans="1:14" x14ac:dyDescent="0.25">
      <c r="A126" s="280" t="s">
        <v>77</v>
      </c>
      <c r="B126" s="566" t="s">
        <v>68</v>
      </c>
      <c r="C126" s="566"/>
      <c r="D126" s="279">
        <f>D76</f>
        <v>0</v>
      </c>
      <c r="E126" s="365"/>
      <c r="F126" s="365"/>
      <c r="G126" s="365"/>
      <c r="H126" s="365"/>
      <c r="I126" s="365"/>
      <c r="J126" s="365"/>
      <c r="K126" s="365"/>
      <c r="L126" s="365"/>
      <c r="M126" s="365"/>
      <c r="N126" s="365"/>
    </row>
    <row r="127" spans="1:14" x14ac:dyDescent="0.25">
      <c r="A127" s="280" t="s">
        <v>78</v>
      </c>
      <c r="B127" s="565" t="s">
        <v>30</v>
      </c>
      <c r="C127" s="565"/>
      <c r="D127" s="279">
        <f>D85</f>
        <v>0</v>
      </c>
      <c r="E127" s="365"/>
      <c r="F127" s="365"/>
      <c r="G127" s="365"/>
      <c r="H127" s="365"/>
      <c r="I127" s="365"/>
      <c r="J127" s="365"/>
      <c r="K127" s="365"/>
      <c r="L127" s="365"/>
      <c r="M127" s="365"/>
      <c r="N127" s="365"/>
    </row>
    <row r="128" spans="1:14" x14ac:dyDescent="0.25">
      <c r="A128" s="280" t="s">
        <v>75</v>
      </c>
      <c r="B128" s="565" t="s">
        <v>35</v>
      </c>
      <c r="C128" s="565"/>
      <c r="D128" s="279">
        <f>D98</f>
        <v>0</v>
      </c>
      <c r="E128" s="365"/>
      <c r="F128" s="365"/>
      <c r="G128" s="365"/>
      <c r="H128" s="365"/>
      <c r="I128" s="365"/>
      <c r="J128" s="365"/>
      <c r="K128" s="365"/>
      <c r="L128" s="365"/>
      <c r="M128" s="365"/>
      <c r="N128" s="365"/>
    </row>
    <row r="129" spans="1:14" x14ac:dyDescent="0.25">
      <c r="A129" s="280" t="s">
        <v>79</v>
      </c>
      <c r="B129" s="566" t="s">
        <v>26</v>
      </c>
      <c r="C129" s="566"/>
      <c r="D129" s="279">
        <f>D105</f>
        <v>0</v>
      </c>
      <c r="E129" s="365"/>
      <c r="F129" s="365"/>
      <c r="G129" s="365"/>
      <c r="H129" s="365"/>
      <c r="I129" s="365"/>
      <c r="J129" s="365"/>
      <c r="K129" s="365"/>
      <c r="L129" s="365"/>
      <c r="M129" s="365"/>
      <c r="N129" s="365"/>
    </row>
    <row r="130" spans="1:14" x14ac:dyDescent="0.25">
      <c r="A130" s="567" t="s">
        <v>80</v>
      </c>
      <c r="B130" s="568"/>
      <c r="C130" s="568"/>
      <c r="D130" s="268">
        <f>SUM(D125:D129)</f>
        <v>0</v>
      </c>
      <c r="E130" s="365"/>
      <c r="F130" s="365"/>
      <c r="G130" s="365"/>
      <c r="H130" s="365"/>
      <c r="I130" s="365"/>
      <c r="J130" s="365"/>
      <c r="K130" s="365"/>
      <c r="L130" s="365"/>
      <c r="M130" s="365"/>
      <c r="N130" s="365"/>
    </row>
    <row r="131" spans="1:14" x14ac:dyDescent="0.25">
      <c r="A131" s="280" t="s">
        <v>81</v>
      </c>
      <c r="B131" s="566" t="s">
        <v>73</v>
      </c>
      <c r="C131" s="566"/>
      <c r="D131" s="279">
        <f>D119</f>
        <v>0</v>
      </c>
      <c r="E131" s="365"/>
      <c r="F131" s="365"/>
      <c r="G131" s="365"/>
      <c r="H131" s="365"/>
      <c r="I131" s="365"/>
      <c r="J131" s="365"/>
      <c r="K131" s="365"/>
      <c r="L131" s="365"/>
      <c r="M131" s="365"/>
      <c r="N131" s="365"/>
    </row>
    <row r="132" spans="1:14" ht="15.75" thickBot="1" x14ac:dyDescent="0.3">
      <c r="A132" s="554" t="s">
        <v>93</v>
      </c>
      <c r="B132" s="555"/>
      <c r="C132" s="555"/>
      <c r="D132" s="72">
        <f>D130+D131</f>
        <v>0</v>
      </c>
      <c r="E132" s="365"/>
      <c r="F132" s="365"/>
      <c r="G132" s="365"/>
      <c r="H132" s="365"/>
      <c r="I132" s="365"/>
      <c r="J132" s="365"/>
      <c r="K132" s="365"/>
      <c r="L132" s="365"/>
      <c r="M132" s="365"/>
      <c r="N132" s="365"/>
    </row>
    <row r="133" spans="1:14" x14ac:dyDescent="0.25">
      <c r="A133" s="6"/>
      <c r="B133" s="6"/>
      <c r="C133" s="6"/>
      <c r="D133" s="7"/>
      <c r="E133" s="365"/>
      <c r="F133" s="77"/>
      <c r="G133" s="365"/>
      <c r="H133" s="365"/>
      <c r="I133" s="365"/>
      <c r="J133" s="365"/>
      <c r="K133" s="365"/>
      <c r="L133" s="365"/>
      <c r="M133" s="365"/>
      <c r="N133" s="365"/>
    </row>
    <row r="134" spans="1:14" x14ac:dyDescent="0.25">
      <c r="A134" s="76"/>
      <c r="B134" s="76"/>
      <c r="C134" s="76"/>
      <c r="D134" s="76"/>
      <c r="E134" s="365"/>
      <c r="F134" s="365"/>
      <c r="G134" s="365"/>
      <c r="H134" s="365"/>
      <c r="I134" s="365"/>
      <c r="J134" s="365"/>
      <c r="K134" s="365"/>
      <c r="L134" s="365"/>
      <c r="M134" s="365"/>
      <c r="N134" s="365"/>
    </row>
    <row r="135" spans="1:14" x14ac:dyDescent="0.25">
      <c r="A135" s="76"/>
      <c r="B135" s="76"/>
      <c r="C135" s="76"/>
      <c r="D135" s="76"/>
      <c r="E135" s="365"/>
      <c r="F135" s="365"/>
      <c r="G135" s="365"/>
      <c r="H135" s="365"/>
      <c r="I135" s="365"/>
      <c r="J135" s="365"/>
      <c r="K135" s="365"/>
      <c r="L135" s="365"/>
      <c r="M135" s="365"/>
      <c r="N135" s="365"/>
    </row>
    <row r="136" spans="1:14" x14ac:dyDescent="0.25">
      <c r="A136" s="76"/>
      <c r="B136" s="76"/>
      <c r="C136" s="76"/>
      <c r="D136" s="76"/>
      <c r="E136" s="365"/>
      <c r="F136" s="365"/>
      <c r="G136" s="365"/>
      <c r="H136" s="365"/>
      <c r="I136" s="365"/>
      <c r="J136" s="365"/>
      <c r="K136" s="365"/>
      <c r="L136" s="365"/>
      <c r="M136" s="365"/>
      <c r="N136" s="365"/>
    </row>
    <row r="137" spans="1:14" x14ac:dyDescent="0.25">
      <c r="A137" s="76"/>
      <c r="B137" s="76"/>
      <c r="C137" s="76"/>
      <c r="D137" s="76"/>
      <c r="E137" s="365"/>
      <c r="F137" s="365"/>
      <c r="G137" s="365"/>
      <c r="H137" s="365"/>
      <c r="I137" s="365"/>
      <c r="J137" s="365"/>
      <c r="K137" s="365"/>
      <c r="L137" s="365"/>
      <c r="M137" s="365"/>
      <c r="N137" s="365"/>
    </row>
    <row r="138" spans="1:14" x14ac:dyDescent="0.25">
      <c r="A138" s="76"/>
      <c r="B138" s="76"/>
      <c r="C138" s="76"/>
      <c r="D138" s="76"/>
      <c r="E138" s="365"/>
      <c r="F138" s="365"/>
      <c r="G138" s="365"/>
      <c r="H138" s="365"/>
      <c r="I138" s="365"/>
      <c r="J138" s="365"/>
      <c r="K138" s="365"/>
      <c r="L138" s="365"/>
      <c r="M138" s="365"/>
      <c r="N138" s="365"/>
    </row>
    <row r="139" spans="1:14" x14ac:dyDescent="0.25">
      <c r="A139" s="76"/>
      <c r="B139" s="76"/>
      <c r="C139" s="76"/>
      <c r="D139" s="76"/>
      <c r="E139" s="365"/>
      <c r="F139" s="365"/>
      <c r="G139" s="365"/>
      <c r="H139" s="365"/>
      <c r="I139" s="365"/>
      <c r="J139" s="365"/>
      <c r="K139" s="365"/>
      <c r="L139" s="365"/>
      <c r="M139" s="365"/>
      <c r="N139" s="365"/>
    </row>
    <row r="140" spans="1:14" x14ac:dyDescent="0.25">
      <c r="A140" s="76"/>
      <c r="B140" s="76"/>
      <c r="C140" s="76"/>
      <c r="D140" s="76"/>
      <c r="E140" s="365"/>
      <c r="F140" s="365"/>
      <c r="G140" s="365"/>
      <c r="H140" s="365"/>
      <c r="I140" s="365"/>
      <c r="J140" s="365"/>
      <c r="K140" s="365"/>
      <c r="L140" s="365"/>
      <c r="M140" s="365"/>
      <c r="N140" s="365"/>
    </row>
    <row r="141" spans="1:14" x14ac:dyDescent="0.25">
      <c r="A141" s="76"/>
      <c r="B141" s="76"/>
      <c r="C141" s="76"/>
      <c r="D141" s="76"/>
      <c r="E141" s="365"/>
      <c r="F141" s="365"/>
      <c r="G141" s="365"/>
      <c r="H141" s="365"/>
      <c r="I141" s="365"/>
      <c r="J141" s="365"/>
      <c r="K141" s="365"/>
      <c r="L141" s="365"/>
      <c r="M141" s="365"/>
      <c r="N141" s="365"/>
    </row>
    <row r="142" spans="1:14" x14ac:dyDescent="0.25">
      <c r="A142" s="76"/>
      <c r="B142" s="76"/>
      <c r="C142" s="76"/>
      <c r="D142" s="76"/>
      <c r="E142" s="365"/>
      <c r="F142" s="365"/>
      <c r="G142" s="365"/>
      <c r="H142" s="365"/>
      <c r="I142" s="365"/>
      <c r="J142" s="365"/>
      <c r="K142" s="365"/>
      <c r="L142" s="365"/>
      <c r="M142" s="365"/>
      <c r="N142" s="365"/>
    </row>
    <row r="143" spans="1:14" x14ac:dyDescent="0.25">
      <c r="A143" s="76"/>
      <c r="B143" s="76"/>
      <c r="C143" s="76"/>
      <c r="D143" s="76"/>
      <c r="E143" s="365"/>
      <c r="F143" s="365"/>
      <c r="G143" s="365"/>
      <c r="H143" s="365"/>
      <c r="I143" s="365"/>
      <c r="J143" s="365"/>
      <c r="K143" s="365"/>
      <c r="L143" s="365"/>
      <c r="M143" s="365"/>
      <c r="N143" s="365"/>
    </row>
    <row r="144" spans="1:14" x14ac:dyDescent="0.25">
      <c r="A144" s="76"/>
      <c r="B144" s="76"/>
      <c r="C144" s="76"/>
      <c r="D144" s="76"/>
      <c r="E144" s="365"/>
      <c r="F144" s="365"/>
      <c r="G144" s="365"/>
      <c r="H144" s="365"/>
      <c r="I144" s="365"/>
      <c r="J144" s="365"/>
      <c r="K144" s="365"/>
      <c r="L144" s="365"/>
      <c r="M144" s="365"/>
      <c r="N144" s="365"/>
    </row>
    <row r="145" spans="1:14" x14ac:dyDescent="0.25">
      <c r="A145" s="76"/>
      <c r="B145" s="76"/>
      <c r="C145" s="76"/>
      <c r="D145" s="76"/>
      <c r="E145" s="365"/>
      <c r="F145" s="365"/>
      <c r="G145" s="365"/>
      <c r="H145" s="365"/>
      <c r="I145" s="365"/>
      <c r="J145" s="365"/>
      <c r="K145" s="365"/>
      <c r="L145" s="365"/>
      <c r="M145" s="365"/>
      <c r="N145" s="365"/>
    </row>
    <row r="146" spans="1:14" x14ac:dyDescent="0.25">
      <c r="A146" s="76"/>
      <c r="B146" s="76"/>
      <c r="C146" s="76"/>
      <c r="D146" s="76"/>
      <c r="E146" s="365"/>
      <c r="F146" s="365"/>
      <c r="G146" s="365"/>
      <c r="H146" s="365"/>
      <c r="I146" s="365"/>
      <c r="J146" s="365"/>
      <c r="K146" s="365"/>
      <c r="L146" s="365"/>
      <c r="M146" s="365"/>
      <c r="N146" s="365"/>
    </row>
    <row r="147" spans="1:14" x14ac:dyDescent="0.25">
      <c r="A147" s="76"/>
      <c r="B147" s="76"/>
      <c r="C147" s="76"/>
      <c r="D147" s="76"/>
      <c r="E147" s="365"/>
      <c r="F147" s="365"/>
      <c r="G147" s="365"/>
      <c r="H147" s="365"/>
      <c r="I147" s="365"/>
      <c r="J147" s="365"/>
      <c r="K147" s="365"/>
      <c r="L147" s="365"/>
      <c r="M147" s="365"/>
      <c r="N147" s="365"/>
    </row>
    <row r="148" spans="1:14" x14ac:dyDescent="0.25">
      <c r="A148" s="76"/>
      <c r="B148" s="76"/>
      <c r="C148" s="76"/>
      <c r="D148" s="76"/>
      <c r="E148" s="365"/>
      <c r="F148" s="365"/>
      <c r="G148" s="365"/>
      <c r="H148" s="365"/>
      <c r="I148" s="365"/>
      <c r="J148" s="365"/>
      <c r="K148" s="365"/>
      <c r="L148" s="365"/>
      <c r="M148" s="365"/>
      <c r="N148" s="365"/>
    </row>
    <row r="149" spans="1:14" x14ac:dyDescent="0.25">
      <c r="A149" s="76"/>
      <c r="B149" s="76"/>
      <c r="C149" s="76"/>
      <c r="D149" s="76"/>
      <c r="E149" s="365"/>
      <c r="F149" s="365"/>
      <c r="G149" s="365"/>
      <c r="H149" s="365"/>
      <c r="I149" s="365"/>
      <c r="J149" s="365"/>
      <c r="K149" s="365"/>
      <c r="L149" s="365"/>
      <c r="M149" s="365"/>
      <c r="N149" s="365"/>
    </row>
    <row r="150" spans="1:14" x14ac:dyDescent="0.25">
      <c r="A150" s="76"/>
      <c r="B150" s="76"/>
      <c r="C150" s="76"/>
      <c r="D150" s="76"/>
      <c r="E150" s="365"/>
      <c r="F150" s="365"/>
      <c r="G150" s="365"/>
      <c r="H150" s="365"/>
      <c r="I150" s="365"/>
      <c r="J150" s="365"/>
      <c r="K150" s="365"/>
      <c r="L150" s="365"/>
      <c r="M150" s="365"/>
      <c r="N150" s="365"/>
    </row>
    <row r="151" spans="1:14" x14ac:dyDescent="0.25">
      <c r="A151" s="76"/>
      <c r="B151" s="76"/>
      <c r="C151" s="76"/>
      <c r="D151" s="76"/>
      <c r="E151" s="365"/>
      <c r="F151" s="365"/>
      <c r="G151" s="365"/>
      <c r="H151" s="365"/>
      <c r="I151" s="365"/>
      <c r="J151" s="365"/>
      <c r="K151" s="365"/>
      <c r="L151" s="365"/>
      <c r="M151" s="365"/>
      <c r="N151" s="365"/>
    </row>
    <row r="152" spans="1:14" x14ac:dyDescent="0.25">
      <c r="A152" s="76"/>
      <c r="B152" s="76"/>
      <c r="C152" s="76"/>
      <c r="D152" s="76"/>
      <c r="E152" s="365"/>
      <c r="F152" s="365"/>
      <c r="G152" s="365"/>
      <c r="H152" s="365"/>
      <c r="I152" s="365"/>
      <c r="J152" s="365"/>
      <c r="K152" s="365"/>
      <c r="L152" s="365"/>
      <c r="M152" s="365"/>
      <c r="N152" s="365"/>
    </row>
    <row r="153" spans="1:14" x14ac:dyDescent="0.25">
      <c r="A153" s="76"/>
      <c r="B153" s="76"/>
      <c r="C153" s="76"/>
      <c r="D153" s="76"/>
      <c r="E153" s="365"/>
      <c r="F153" s="365"/>
      <c r="G153" s="365"/>
      <c r="H153" s="365"/>
      <c r="I153" s="365"/>
      <c r="J153" s="365"/>
      <c r="K153" s="365"/>
      <c r="L153" s="365"/>
      <c r="M153" s="365"/>
      <c r="N153" s="365"/>
    </row>
    <row r="154" spans="1:14" x14ac:dyDescent="0.25">
      <c r="A154" s="76"/>
      <c r="B154" s="76"/>
      <c r="C154" s="76"/>
      <c r="D154" s="76"/>
      <c r="E154" s="365"/>
      <c r="F154" s="365"/>
      <c r="G154" s="365"/>
      <c r="H154" s="365"/>
      <c r="I154" s="365"/>
      <c r="J154" s="365"/>
      <c r="K154" s="365"/>
      <c r="L154" s="365"/>
      <c r="M154" s="365"/>
      <c r="N154" s="365"/>
    </row>
    <row r="155" spans="1:14" x14ac:dyDescent="0.25">
      <c r="A155" s="76"/>
      <c r="B155" s="76"/>
      <c r="C155" s="76"/>
      <c r="D155" s="76"/>
      <c r="E155" s="365"/>
      <c r="F155" s="365"/>
      <c r="G155" s="365"/>
      <c r="H155" s="365"/>
      <c r="I155" s="365"/>
      <c r="J155" s="365"/>
      <c r="K155" s="365"/>
      <c r="L155" s="365"/>
      <c r="M155" s="365"/>
      <c r="N155" s="365"/>
    </row>
    <row r="156" spans="1:14" x14ac:dyDescent="0.25">
      <c r="A156" s="76"/>
      <c r="B156" s="76"/>
      <c r="C156" s="76"/>
      <c r="D156" s="76"/>
      <c r="E156" s="365"/>
      <c r="F156" s="365"/>
      <c r="G156" s="365"/>
      <c r="H156" s="365"/>
      <c r="I156" s="365"/>
      <c r="J156" s="365"/>
      <c r="K156" s="365"/>
      <c r="L156" s="365"/>
      <c r="M156" s="365"/>
      <c r="N156" s="365"/>
    </row>
    <row r="157" spans="1:14" x14ac:dyDescent="0.25">
      <c r="A157" s="76"/>
      <c r="B157" s="76"/>
      <c r="C157" s="76"/>
      <c r="D157" s="76"/>
      <c r="E157" s="365"/>
      <c r="F157" s="365"/>
      <c r="G157" s="365"/>
      <c r="H157" s="365"/>
      <c r="I157" s="365"/>
      <c r="J157" s="365"/>
      <c r="K157" s="365"/>
      <c r="L157" s="365"/>
      <c r="M157" s="365"/>
      <c r="N157" s="365"/>
    </row>
    <row r="158" spans="1:14" x14ac:dyDescent="0.25">
      <c r="A158" s="76"/>
      <c r="B158" s="76"/>
      <c r="C158" s="76"/>
      <c r="D158" s="76"/>
      <c r="E158" s="365"/>
      <c r="F158" s="365"/>
      <c r="G158" s="365"/>
      <c r="H158" s="365"/>
      <c r="I158" s="365"/>
      <c r="J158" s="365"/>
      <c r="K158" s="365"/>
      <c r="L158" s="365"/>
      <c r="M158" s="365"/>
      <c r="N158" s="365"/>
    </row>
    <row r="159" spans="1:14" x14ac:dyDescent="0.25">
      <c r="A159" s="76"/>
      <c r="B159" s="76"/>
      <c r="C159" s="76"/>
      <c r="D159" s="76"/>
      <c r="E159" s="365"/>
      <c r="F159" s="365"/>
      <c r="G159" s="365"/>
      <c r="H159" s="365"/>
      <c r="I159" s="365"/>
      <c r="J159" s="365"/>
      <c r="K159" s="365"/>
      <c r="L159" s="365"/>
      <c r="M159" s="365"/>
      <c r="N159" s="365"/>
    </row>
    <row r="160" spans="1:14" x14ac:dyDescent="0.25">
      <c r="A160" s="76"/>
      <c r="B160" s="76"/>
      <c r="C160" s="76"/>
      <c r="D160" s="76"/>
      <c r="E160" s="365"/>
      <c r="F160" s="365"/>
      <c r="G160" s="365"/>
      <c r="H160" s="365"/>
      <c r="I160" s="365"/>
      <c r="J160" s="365"/>
      <c r="K160" s="365"/>
      <c r="L160" s="365"/>
      <c r="M160" s="365"/>
      <c r="N160" s="365"/>
    </row>
    <row r="161" spans="1:14" x14ac:dyDescent="0.25">
      <c r="A161" s="76"/>
      <c r="B161" s="76"/>
      <c r="C161" s="76"/>
      <c r="D161" s="76"/>
      <c r="E161" s="365"/>
      <c r="F161" s="365"/>
      <c r="G161" s="365"/>
      <c r="H161" s="365"/>
      <c r="I161" s="365"/>
      <c r="J161" s="365"/>
      <c r="K161" s="365"/>
      <c r="L161" s="365"/>
      <c r="M161" s="365"/>
      <c r="N161" s="365"/>
    </row>
    <row r="162" spans="1:14" x14ac:dyDescent="0.25">
      <c r="A162" s="76"/>
      <c r="B162" s="76"/>
      <c r="C162" s="76"/>
      <c r="D162" s="76"/>
      <c r="E162" s="365"/>
      <c r="F162" s="365"/>
      <c r="G162" s="365"/>
      <c r="H162" s="365"/>
      <c r="I162" s="365"/>
      <c r="J162" s="365"/>
      <c r="K162" s="365"/>
      <c r="L162" s="365"/>
      <c r="M162" s="365"/>
      <c r="N162" s="365"/>
    </row>
    <row r="163" spans="1:14" x14ac:dyDescent="0.25">
      <c r="A163" s="76"/>
      <c r="B163" s="76"/>
      <c r="C163" s="76"/>
      <c r="D163" s="76"/>
      <c r="E163" s="365"/>
      <c r="F163" s="365"/>
      <c r="G163" s="365"/>
      <c r="H163" s="365"/>
      <c r="I163" s="365"/>
      <c r="J163" s="365"/>
      <c r="K163" s="365"/>
      <c r="L163" s="365"/>
      <c r="M163" s="365"/>
      <c r="N163" s="365"/>
    </row>
    <row r="164" spans="1:14" x14ac:dyDescent="0.25">
      <c r="A164" s="76"/>
      <c r="B164" s="76"/>
      <c r="C164" s="76"/>
      <c r="D164" s="76"/>
      <c r="E164" s="365"/>
      <c r="F164" s="365"/>
      <c r="G164" s="365"/>
      <c r="H164" s="365"/>
      <c r="I164" s="365"/>
      <c r="J164" s="365"/>
      <c r="K164" s="365"/>
      <c r="L164" s="365"/>
      <c r="M164" s="365"/>
      <c r="N164" s="365"/>
    </row>
    <row r="165" spans="1:14" x14ac:dyDescent="0.25">
      <c r="A165" s="76"/>
      <c r="B165" s="76"/>
      <c r="C165" s="76"/>
      <c r="D165" s="76"/>
      <c r="E165" s="365"/>
      <c r="F165" s="365"/>
      <c r="G165" s="365"/>
      <c r="H165" s="365"/>
      <c r="I165" s="365"/>
      <c r="J165" s="365"/>
      <c r="K165" s="365"/>
      <c r="L165" s="365"/>
      <c r="M165" s="365"/>
      <c r="N165" s="365"/>
    </row>
    <row r="166" spans="1:14" x14ac:dyDescent="0.25">
      <c r="A166" s="76"/>
      <c r="B166" s="76"/>
      <c r="C166" s="76"/>
      <c r="D166" s="76"/>
      <c r="E166" s="365"/>
      <c r="F166" s="365"/>
      <c r="G166" s="365"/>
      <c r="H166" s="365"/>
      <c r="I166" s="365"/>
      <c r="J166" s="365"/>
      <c r="K166" s="365"/>
      <c r="L166" s="365"/>
      <c r="M166" s="365"/>
      <c r="N166" s="365"/>
    </row>
    <row r="167" spans="1:14" x14ac:dyDescent="0.25">
      <c r="A167" s="76"/>
      <c r="B167" s="76"/>
      <c r="C167" s="76"/>
      <c r="D167" s="76"/>
      <c r="E167" s="365"/>
      <c r="F167" s="365"/>
      <c r="G167" s="365"/>
      <c r="H167" s="365"/>
      <c r="I167" s="365"/>
      <c r="J167" s="365"/>
      <c r="K167" s="365"/>
      <c r="L167" s="365"/>
      <c r="M167" s="365"/>
      <c r="N167" s="365"/>
    </row>
    <row r="168" spans="1:14" x14ac:dyDescent="0.25">
      <c r="A168" s="76"/>
      <c r="B168" s="76"/>
      <c r="C168" s="76"/>
      <c r="D168" s="76"/>
      <c r="E168" s="365"/>
      <c r="F168" s="365"/>
      <c r="G168" s="365"/>
      <c r="H168" s="365"/>
      <c r="I168" s="365"/>
      <c r="J168" s="365"/>
      <c r="K168" s="365"/>
      <c r="L168" s="365"/>
      <c r="M168" s="365"/>
      <c r="N168" s="365"/>
    </row>
    <row r="169" spans="1:14" x14ac:dyDescent="0.25">
      <c r="A169" s="76"/>
      <c r="B169" s="76"/>
      <c r="C169" s="76"/>
      <c r="D169" s="76"/>
      <c r="E169" s="365"/>
      <c r="F169" s="365"/>
      <c r="G169" s="365"/>
      <c r="H169" s="365"/>
      <c r="I169" s="365"/>
      <c r="J169" s="365"/>
      <c r="K169" s="365"/>
      <c r="L169" s="365"/>
      <c r="M169" s="365"/>
      <c r="N169" s="365"/>
    </row>
    <row r="170" spans="1:14" x14ac:dyDescent="0.25">
      <c r="A170" s="76"/>
      <c r="B170" s="76"/>
      <c r="C170" s="76"/>
      <c r="D170" s="76"/>
      <c r="E170" s="365"/>
      <c r="F170" s="365"/>
      <c r="G170" s="365"/>
      <c r="H170" s="365"/>
      <c r="I170" s="365"/>
      <c r="J170" s="365"/>
      <c r="K170" s="365"/>
      <c r="L170" s="365"/>
      <c r="M170" s="365"/>
      <c r="N170" s="365"/>
    </row>
    <row r="171" spans="1:14" x14ac:dyDescent="0.25">
      <c r="A171" s="76"/>
      <c r="B171" s="76"/>
      <c r="C171" s="76"/>
      <c r="D171" s="76"/>
      <c r="E171" s="365"/>
      <c r="F171" s="365"/>
      <c r="G171" s="365"/>
      <c r="H171" s="365"/>
      <c r="I171" s="365"/>
      <c r="J171" s="365"/>
      <c r="K171" s="365"/>
      <c r="L171" s="365"/>
      <c r="M171" s="365"/>
      <c r="N171" s="365"/>
    </row>
    <row r="172" spans="1:14" x14ac:dyDescent="0.25">
      <c r="A172" s="76"/>
      <c r="B172" s="76"/>
      <c r="C172" s="76"/>
      <c r="D172" s="76"/>
      <c r="E172" s="365"/>
      <c r="F172" s="365"/>
      <c r="G172" s="365"/>
      <c r="H172" s="365"/>
      <c r="I172" s="365"/>
      <c r="J172" s="365"/>
      <c r="K172" s="365"/>
      <c r="L172" s="365"/>
      <c r="M172" s="365"/>
      <c r="N172" s="365"/>
    </row>
    <row r="173" spans="1:14" x14ac:dyDescent="0.25">
      <c r="A173" s="76"/>
      <c r="B173" s="76"/>
      <c r="C173" s="76"/>
      <c r="D173" s="76"/>
      <c r="E173" s="365"/>
      <c r="F173" s="365"/>
      <c r="G173" s="365"/>
      <c r="H173" s="365"/>
      <c r="I173" s="365"/>
      <c r="J173" s="365"/>
      <c r="K173" s="365"/>
      <c r="L173" s="365"/>
      <c r="M173" s="365"/>
      <c r="N173" s="365"/>
    </row>
    <row r="174" spans="1:14" x14ac:dyDescent="0.25">
      <c r="A174" s="76"/>
      <c r="B174" s="76"/>
      <c r="C174" s="76"/>
      <c r="D174" s="76"/>
      <c r="E174" s="365"/>
      <c r="F174" s="365"/>
      <c r="G174" s="365"/>
      <c r="H174" s="365"/>
      <c r="I174" s="365"/>
      <c r="J174" s="365"/>
      <c r="K174" s="365"/>
      <c r="L174" s="365"/>
      <c r="M174" s="365"/>
      <c r="N174" s="365"/>
    </row>
    <row r="175" spans="1:14" x14ac:dyDescent="0.25">
      <c r="A175" s="76"/>
      <c r="B175" s="76"/>
      <c r="C175" s="76"/>
      <c r="D175" s="76"/>
      <c r="E175" s="365"/>
      <c r="F175" s="365"/>
      <c r="G175" s="365"/>
      <c r="H175" s="365"/>
      <c r="I175" s="365"/>
      <c r="J175" s="365"/>
      <c r="K175" s="365"/>
      <c r="L175" s="365"/>
      <c r="M175" s="365"/>
      <c r="N175" s="365"/>
    </row>
    <row r="176" spans="1:14" x14ac:dyDescent="0.25">
      <c r="A176" s="76"/>
      <c r="B176" s="76"/>
      <c r="C176" s="76"/>
      <c r="D176" s="76"/>
      <c r="E176" s="365"/>
      <c r="F176" s="365"/>
      <c r="G176" s="365"/>
      <c r="H176" s="365"/>
      <c r="I176" s="365"/>
      <c r="J176" s="365"/>
      <c r="K176" s="365"/>
      <c r="L176" s="365"/>
      <c r="M176" s="365"/>
      <c r="N176" s="365"/>
    </row>
    <row r="177" spans="1:14" x14ac:dyDescent="0.25">
      <c r="A177" s="76"/>
      <c r="B177" s="76"/>
      <c r="C177" s="76"/>
      <c r="D177" s="76"/>
      <c r="E177" s="365"/>
      <c r="F177" s="365"/>
      <c r="G177" s="365"/>
      <c r="H177" s="365"/>
      <c r="I177" s="365"/>
      <c r="J177" s="365"/>
      <c r="K177" s="365"/>
      <c r="L177" s="365"/>
      <c r="M177" s="365"/>
      <c r="N177" s="365"/>
    </row>
    <row r="178" spans="1:14" x14ac:dyDescent="0.25">
      <c r="A178" s="76"/>
      <c r="B178" s="76"/>
      <c r="C178" s="76"/>
      <c r="D178" s="76"/>
      <c r="E178" s="365"/>
      <c r="F178" s="365"/>
      <c r="G178" s="365"/>
      <c r="H178" s="365"/>
      <c r="I178" s="365"/>
      <c r="J178" s="365"/>
      <c r="K178" s="365"/>
      <c r="L178" s="365"/>
      <c r="M178" s="365"/>
      <c r="N178" s="365"/>
    </row>
    <row r="179" spans="1:14" x14ac:dyDescent="0.25">
      <c r="A179" s="76"/>
      <c r="B179" s="76"/>
      <c r="C179" s="76"/>
      <c r="D179" s="76"/>
      <c r="E179" s="365"/>
      <c r="F179" s="365"/>
      <c r="G179" s="365"/>
      <c r="H179" s="365"/>
      <c r="I179" s="365"/>
      <c r="J179" s="365"/>
      <c r="K179" s="365"/>
      <c r="L179" s="365"/>
      <c r="M179" s="365"/>
      <c r="N179" s="365"/>
    </row>
    <row r="180" spans="1:14" x14ac:dyDescent="0.25">
      <c r="A180" s="76"/>
      <c r="B180" s="76"/>
      <c r="C180" s="76"/>
      <c r="D180" s="76"/>
      <c r="E180" s="365"/>
      <c r="F180" s="365"/>
      <c r="G180" s="365"/>
      <c r="H180" s="365"/>
      <c r="I180" s="365"/>
      <c r="J180" s="365"/>
      <c r="K180" s="365"/>
      <c r="L180" s="365"/>
      <c r="M180" s="365"/>
      <c r="N180" s="365"/>
    </row>
    <row r="181" spans="1:14" x14ac:dyDescent="0.25">
      <c r="A181" s="76"/>
      <c r="B181" s="76"/>
      <c r="C181" s="76"/>
      <c r="D181" s="76"/>
      <c r="E181" s="365"/>
      <c r="F181" s="365"/>
      <c r="G181" s="365"/>
      <c r="H181" s="365"/>
      <c r="I181" s="365"/>
      <c r="J181" s="365"/>
      <c r="K181" s="365"/>
      <c r="L181" s="365"/>
      <c r="M181" s="365"/>
      <c r="N181" s="365"/>
    </row>
    <row r="182" spans="1:14" x14ac:dyDescent="0.25">
      <c r="A182" s="76"/>
      <c r="B182" s="76"/>
      <c r="C182" s="76"/>
      <c r="D182" s="76"/>
      <c r="E182" s="365"/>
      <c r="F182" s="365"/>
      <c r="G182" s="365"/>
      <c r="H182" s="365"/>
      <c r="I182" s="365"/>
      <c r="J182" s="365"/>
      <c r="K182" s="365"/>
      <c r="L182" s="365"/>
      <c r="M182" s="365"/>
      <c r="N182" s="365"/>
    </row>
    <row r="183" spans="1:14" x14ac:dyDescent="0.25">
      <c r="A183" s="76"/>
      <c r="B183" s="76"/>
      <c r="C183" s="76"/>
      <c r="D183" s="76"/>
      <c r="E183" s="365"/>
      <c r="F183" s="365"/>
      <c r="G183" s="365"/>
      <c r="H183" s="365"/>
      <c r="I183" s="365"/>
      <c r="J183" s="365"/>
      <c r="K183" s="365"/>
      <c r="L183" s="365"/>
      <c r="M183" s="365"/>
      <c r="N183" s="365"/>
    </row>
    <row r="184" spans="1:14" x14ac:dyDescent="0.25">
      <c r="A184" s="76"/>
      <c r="B184" s="76"/>
      <c r="C184" s="76"/>
      <c r="D184" s="76"/>
      <c r="E184" s="365"/>
      <c r="F184" s="365"/>
      <c r="G184" s="365"/>
      <c r="H184" s="365"/>
      <c r="I184" s="365"/>
      <c r="J184" s="365"/>
      <c r="K184" s="365"/>
      <c r="L184" s="365"/>
      <c r="M184" s="365"/>
      <c r="N184" s="365"/>
    </row>
    <row r="185" spans="1:14" x14ac:dyDescent="0.25">
      <c r="A185" s="76"/>
      <c r="B185" s="76"/>
      <c r="C185" s="76"/>
      <c r="D185" s="76"/>
      <c r="E185" s="365"/>
      <c r="F185" s="365"/>
      <c r="G185" s="365"/>
      <c r="H185" s="365"/>
      <c r="I185" s="365"/>
      <c r="J185" s="365"/>
      <c r="K185" s="365"/>
      <c r="L185" s="365"/>
      <c r="M185" s="365"/>
      <c r="N185" s="365"/>
    </row>
    <row r="186" spans="1:14" x14ac:dyDescent="0.25">
      <c r="A186" s="76"/>
      <c r="B186" s="76"/>
      <c r="C186" s="76"/>
      <c r="D186" s="76"/>
      <c r="E186" s="365"/>
      <c r="F186" s="365"/>
      <c r="G186" s="365"/>
      <c r="H186" s="365"/>
      <c r="I186" s="365"/>
      <c r="J186" s="365"/>
      <c r="K186" s="365"/>
      <c r="L186" s="365"/>
      <c r="M186" s="365"/>
      <c r="N186" s="365"/>
    </row>
    <row r="187" spans="1:14" x14ac:dyDescent="0.25">
      <c r="A187" s="76"/>
      <c r="B187" s="76"/>
      <c r="C187" s="76"/>
      <c r="D187" s="76"/>
      <c r="E187" s="365"/>
      <c r="F187" s="365"/>
      <c r="G187" s="365"/>
      <c r="H187" s="365"/>
      <c r="I187" s="365"/>
      <c r="J187" s="365"/>
      <c r="K187" s="365"/>
      <c r="L187" s="365"/>
      <c r="M187" s="365"/>
      <c r="N187" s="365"/>
    </row>
    <row r="188" spans="1:14" x14ac:dyDescent="0.25">
      <c r="A188" s="76"/>
      <c r="B188" s="76"/>
      <c r="C188" s="76"/>
      <c r="D188" s="76"/>
      <c r="E188" s="365"/>
      <c r="F188" s="365"/>
      <c r="G188" s="365"/>
      <c r="H188" s="365"/>
      <c r="I188" s="365"/>
      <c r="J188" s="365"/>
      <c r="K188" s="365"/>
      <c r="L188" s="365"/>
      <c r="M188" s="365"/>
      <c r="N188" s="365"/>
    </row>
    <row r="189" spans="1:14" x14ac:dyDescent="0.25">
      <c r="A189" s="76"/>
      <c r="B189" s="76"/>
      <c r="C189" s="76"/>
      <c r="D189" s="76"/>
      <c r="E189" s="365"/>
      <c r="F189" s="365"/>
      <c r="G189" s="365"/>
      <c r="H189" s="365"/>
      <c r="I189" s="365"/>
      <c r="J189" s="365"/>
      <c r="K189" s="365"/>
      <c r="L189" s="365"/>
      <c r="M189" s="365"/>
      <c r="N189" s="365"/>
    </row>
    <row r="190" spans="1:14" x14ac:dyDescent="0.25">
      <c r="A190" s="76"/>
      <c r="B190" s="76"/>
      <c r="C190" s="76"/>
      <c r="D190" s="76"/>
      <c r="E190" s="365"/>
      <c r="F190" s="365"/>
      <c r="G190" s="365"/>
      <c r="H190" s="365"/>
      <c r="I190" s="365"/>
      <c r="J190" s="365"/>
      <c r="K190" s="365"/>
      <c r="L190" s="365"/>
      <c r="M190" s="365"/>
      <c r="N190" s="365"/>
    </row>
    <row r="191" spans="1:14" x14ac:dyDescent="0.25">
      <c r="A191" s="76"/>
      <c r="B191" s="76"/>
      <c r="C191" s="76"/>
      <c r="D191" s="76"/>
      <c r="E191" s="365"/>
      <c r="F191" s="365"/>
      <c r="G191" s="365"/>
      <c r="H191" s="365"/>
      <c r="I191" s="365"/>
      <c r="J191" s="365"/>
      <c r="K191" s="365"/>
      <c r="L191" s="365"/>
      <c r="M191" s="365"/>
      <c r="N191" s="365"/>
    </row>
    <row r="192" spans="1:14" x14ac:dyDescent="0.25">
      <c r="A192" s="76"/>
      <c r="B192" s="76"/>
      <c r="C192" s="76"/>
      <c r="D192" s="76"/>
      <c r="E192" s="365"/>
      <c r="F192" s="365"/>
      <c r="G192" s="365"/>
      <c r="H192" s="365"/>
      <c r="I192" s="365"/>
      <c r="J192" s="365"/>
      <c r="K192" s="365"/>
      <c r="L192" s="365"/>
      <c r="M192" s="365"/>
      <c r="N192" s="365"/>
    </row>
    <row r="193" spans="1:14" x14ac:dyDescent="0.25">
      <c r="A193" s="76"/>
      <c r="B193" s="76"/>
      <c r="C193" s="76"/>
      <c r="D193" s="76"/>
      <c r="E193" s="365"/>
      <c r="F193" s="365"/>
      <c r="G193" s="365"/>
      <c r="H193" s="365"/>
      <c r="I193" s="365"/>
      <c r="J193" s="365"/>
      <c r="K193" s="365"/>
      <c r="L193" s="365"/>
      <c r="M193" s="365"/>
      <c r="N193" s="365"/>
    </row>
    <row r="194" spans="1:14" x14ac:dyDescent="0.25">
      <c r="A194" s="76"/>
      <c r="B194" s="76"/>
      <c r="C194" s="76"/>
      <c r="D194" s="76"/>
      <c r="E194" s="365"/>
      <c r="F194" s="365"/>
      <c r="G194" s="365"/>
      <c r="H194" s="365"/>
      <c r="I194" s="365"/>
      <c r="J194" s="365"/>
      <c r="K194" s="365"/>
      <c r="L194" s="365"/>
      <c r="M194" s="365"/>
      <c r="N194" s="365"/>
    </row>
    <row r="195" spans="1:14" x14ac:dyDescent="0.25">
      <c r="A195" s="76"/>
      <c r="B195" s="76"/>
      <c r="C195" s="76"/>
      <c r="D195" s="76"/>
      <c r="E195" s="365"/>
      <c r="F195" s="365"/>
      <c r="G195" s="365"/>
      <c r="H195" s="365"/>
      <c r="I195" s="365"/>
      <c r="J195" s="365"/>
      <c r="K195" s="365"/>
      <c r="L195" s="365"/>
      <c r="M195" s="365"/>
      <c r="N195" s="365"/>
    </row>
    <row r="196" spans="1:14" x14ac:dyDescent="0.25">
      <c r="A196" s="76"/>
      <c r="B196" s="76"/>
      <c r="C196" s="76"/>
      <c r="D196" s="76"/>
      <c r="E196" s="365"/>
      <c r="F196" s="365"/>
      <c r="G196" s="365"/>
      <c r="H196" s="365"/>
      <c r="I196" s="365"/>
      <c r="J196" s="365"/>
      <c r="K196" s="365"/>
      <c r="L196" s="365"/>
      <c r="M196" s="365"/>
      <c r="N196" s="365"/>
    </row>
    <row r="197" spans="1:14" x14ac:dyDescent="0.25">
      <c r="A197" s="76"/>
      <c r="B197" s="76"/>
      <c r="C197" s="76"/>
      <c r="D197" s="76"/>
      <c r="E197" s="365"/>
      <c r="F197" s="365"/>
      <c r="G197" s="365"/>
      <c r="H197" s="365"/>
      <c r="I197" s="365"/>
      <c r="J197" s="365"/>
      <c r="K197" s="365"/>
      <c r="L197" s="365"/>
      <c r="M197" s="365"/>
      <c r="N197" s="365"/>
    </row>
    <row r="198" spans="1:14" x14ac:dyDescent="0.25">
      <c r="A198" s="76"/>
      <c r="B198" s="76"/>
      <c r="C198" s="76"/>
      <c r="D198" s="76"/>
      <c r="E198" s="365"/>
      <c r="F198" s="365"/>
      <c r="G198" s="365"/>
      <c r="H198" s="365"/>
      <c r="I198" s="365"/>
      <c r="J198" s="365"/>
      <c r="K198" s="365"/>
      <c r="L198" s="365"/>
      <c r="M198" s="365"/>
      <c r="N198" s="365"/>
    </row>
    <row r="199" spans="1:14" x14ac:dyDescent="0.25">
      <c r="A199" s="76"/>
      <c r="B199" s="76"/>
      <c r="C199" s="76"/>
      <c r="D199" s="76"/>
      <c r="E199" s="365"/>
      <c r="F199" s="365"/>
      <c r="G199" s="365"/>
      <c r="H199" s="365"/>
      <c r="I199" s="365"/>
      <c r="J199" s="365"/>
      <c r="K199" s="365"/>
      <c r="L199" s="365"/>
      <c r="M199" s="365"/>
      <c r="N199" s="365"/>
    </row>
    <row r="200" spans="1:14" x14ac:dyDescent="0.25">
      <c r="A200" s="76"/>
      <c r="B200" s="76"/>
      <c r="C200" s="76"/>
      <c r="D200" s="76"/>
      <c r="E200" s="365"/>
      <c r="F200" s="365"/>
      <c r="G200" s="365"/>
      <c r="H200" s="365"/>
      <c r="I200" s="365"/>
      <c r="J200" s="365"/>
      <c r="K200" s="365"/>
      <c r="L200" s="365"/>
      <c r="M200" s="365"/>
      <c r="N200" s="365"/>
    </row>
    <row r="201" spans="1:14" x14ac:dyDescent="0.25">
      <c r="A201" s="76"/>
      <c r="B201" s="76"/>
      <c r="C201" s="76"/>
      <c r="D201" s="76"/>
      <c r="E201" s="365"/>
      <c r="F201" s="365"/>
      <c r="G201" s="365"/>
      <c r="H201" s="365"/>
      <c r="I201" s="365"/>
      <c r="J201" s="365"/>
      <c r="K201" s="365"/>
      <c r="L201" s="365"/>
      <c r="M201" s="365"/>
      <c r="N201" s="365"/>
    </row>
    <row r="202" spans="1:14" x14ac:dyDescent="0.25">
      <c r="A202" s="76"/>
      <c r="B202" s="76"/>
      <c r="C202" s="76"/>
      <c r="D202" s="76"/>
      <c r="E202" s="365"/>
      <c r="F202" s="365"/>
      <c r="G202" s="365"/>
      <c r="H202" s="365"/>
      <c r="I202" s="365"/>
      <c r="J202" s="365"/>
      <c r="K202" s="365"/>
      <c r="L202" s="365"/>
      <c r="M202" s="365"/>
      <c r="N202" s="365"/>
    </row>
    <row r="203" spans="1:14" x14ac:dyDescent="0.25">
      <c r="A203" s="76"/>
      <c r="B203" s="76"/>
      <c r="C203" s="76"/>
      <c r="D203" s="76"/>
      <c r="E203" s="365"/>
      <c r="F203" s="365"/>
      <c r="G203" s="365"/>
      <c r="H203" s="365"/>
      <c r="I203" s="365"/>
      <c r="J203" s="365"/>
      <c r="K203" s="365"/>
      <c r="L203" s="365"/>
      <c r="M203" s="365"/>
      <c r="N203" s="365"/>
    </row>
    <row r="204" spans="1:14" x14ac:dyDescent="0.25">
      <c r="A204" s="76"/>
      <c r="B204" s="76"/>
      <c r="C204" s="76"/>
      <c r="D204" s="76"/>
      <c r="E204" s="365"/>
      <c r="F204" s="365"/>
      <c r="G204" s="365"/>
      <c r="H204" s="365"/>
      <c r="I204" s="365"/>
      <c r="J204" s="365"/>
      <c r="K204" s="365"/>
      <c r="L204" s="365"/>
      <c r="M204" s="365"/>
      <c r="N204" s="365"/>
    </row>
    <row r="205" spans="1:14" x14ac:dyDescent="0.25">
      <c r="A205" s="76"/>
      <c r="B205" s="76"/>
      <c r="C205" s="76"/>
      <c r="D205" s="76"/>
      <c r="E205" s="365"/>
      <c r="F205" s="365"/>
      <c r="G205" s="365"/>
      <c r="H205" s="365"/>
      <c r="I205" s="365"/>
      <c r="J205" s="365"/>
      <c r="K205" s="365"/>
      <c r="L205" s="365"/>
      <c r="M205" s="365"/>
      <c r="N205" s="365"/>
    </row>
    <row r="206" spans="1:14" x14ac:dyDescent="0.25">
      <c r="A206" s="76"/>
      <c r="B206" s="76"/>
      <c r="C206" s="76"/>
      <c r="D206" s="76"/>
      <c r="E206" s="365"/>
      <c r="F206" s="365"/>
      <c r="G206" s="365"/>
      <c r="H206" s="365"/>
      <c r="I206" s="365"/>
      <c r="J206" s="365"/>
      <c r="K206" s="365"/>
      <c r="L206" s="365"/>
      <c r="M206" s="365"/>
      <c r="N206" s="365"/>
    </row>
    <row r="207" spans="1:14" x14ac:dyDescent="0.25">
      <c r="A207" s="76"/>
      <c r="B207" s="76"/>
      <c r="C207" s="76"/>
      <c r="D207" s="76"/>
      <c r="E207" s="365"/>
      <c r="F207" s="365"/>
      <c r="G207" s="365"/>
      <c r="H207" s="365"/>
      <c r="I207" s="365"/>
      <c r="J207" s="365"/>
      <c r="K207" s="365"/>
      <c r="L207" s="365"/>
      <c r="M207" s="365"/>
      <c r="N207" s="365"/>
    </row>
    <row r="208" spans="1:14" x14ac:dyDescent="0.25">
      <c r="A208" s="76"/>
      <c r="B208" s="76"/>
      <c r="C208" s="76"/>
      <c r="D208" s="76"/>
      <c r="E208" s="365"/>
      <c r="F208" s="365"/>
      <c r="G208" s="365"/>
      <c r="H208" s="365"/>
      <c r="I208" s="365"/>
      <c r="J208" s="365"/>
      <c r="K208" s="365"/>
      <c r="L208" s="365"/>
      <c r="M208" s="365"/>
      <c r="N208" s="365"/>
    </row>
    <row r="209" spans="1:14" x14ac:dyDescent="0.25">
      <c r="A209" s="76"/>
      <c r="B209" s="76"/>
      <c r="C209" s="76"/>
      <c r="D209" s="76"/>
      <c r="E209" s="365"/>
      <c r="F209" s="365"/>
      <c r="G209" s="365"/>
      <c r="H209" s="365"/>
      <c r="I209" s="365"/>
      <c r="J209" s="365"/>
      <c r="K209" s="365"/>
      <c r="L209" s="365"/>
      <c r="M209" s="365"/>
      <c r="N209" s="365"/>
    </row>
    <row r="210" spans="1:14" x14ac:dyDescent="0.25">
      <c r="A210" s="76"/>
      <c r="B210" s="76"/>
      <c r="C210" s="76"/>
      <c r="D210" s="76"/>
      <c r="E210" s="365"/>
      <c r="F210" s="365"/>
      <c r="G210" s="365"/>
      <c r="H210" s="365"/>
      <c r="I210" s="365"/>
      <c r="J210" s="365"/>
      <c r="K210" s="365"/>
      <c r="L210" s="365"/>
      <c r="M210" s="365"/>
      <c r="N210" s="365"/>
    </row>
    <row r="211" spans="1:14" x14ac:dyDescent="0.25">
      <c r="A211" s="76"/>
      <c r="B211" s="76"/>
      <c r="C211" s="76"/>
      <c r="D211" s="76"/>
      <c r="E211" s="365"/>
      <c r="F211" s="365"/>
      <c r="G211" s="365"/>
      <c r="H211" s="365"/>
      <c r="I211" s="365"/>
      <c r="J211" s="365"/>
      <c r="K211" s="365"/>
      <c r="L211" s="365"/>
      <c r="M211" s="365"/>
      <c r="N211" s="365"/>
    </row>
    <row r="212" spans="1:14" x14ac:dyDescent="0.25">
      <c r="A212" s="76"/>
      <c r="B212" s="76"/>
      <c r="C212" s="76"/>
      <c r="D212" s="76"/>
      <c r="E212" s="365"/>
      <c r="F212" s="365"/>
      <c r="G212" s="365"/>
      <c r="H212" s="365"/>
      <c r="I212" s="365"/>
      <c r="J212" s="365"/>
      <c r="K212" s="365"/>
      <c r="L212" s="365"/>
      <c r="M212" s="365"/>
      <c r="N212" s="365"/>
    </row>
    <row r="213" spans="1:14" x14ac:dyDescent="0.25">
      <c r="A213" s="76"/>
      <c r="B213" s="76"/>
      <c r="C213" s="76"/>
      <c r="D213" s="76"/>
      <c r="E213" s="365"/>
      <c r="F213" s="365"/>
      <c r="G213" s="365"/>
      <c r="H213" s="365"/>
      <c r="I213" s="365"/>
      <c r="J213" s="365"/>
      <c r="K213" s="365"/>
      <c r="L213" s="365"/>
      <c r="M213" s="365"/>
      <c r="N213" s="365"/>
    </row>
    <row r="214" spans="1:14" x14ac:dyDescent="0.25">
      <c r="A214" s="76"/>
      <c r="B214" s="76"/>
      <c r="C214" s="76"/>
      <c r="D214" s="76"/>
      <c r="E214" s="365"/>
      <c r="F214" s="365"/>
      <c r="G214" s="365"/>
      <c r="H214" s="365"/>
      <c r="I214" s="365"/>
      <c r="J214" s="365"/>
      <c r="K214" s="365"/>
      <c r="L214" s="365"/>
      <c r="M214" s="365"/>
      <c r="N214" s="365"/>
    </row>
    <row r="215" spans="1:14" x14ac:dyDescent="0.25">
      <c r="A215" s="76"/>
      <c r="B215" s="76"/>
      <c r="C215" s="76"/>
      <c r="D215" s="76"/>
      <c r="E215" s="365"/>
      <c r="F215" s="365"/>
      <c r="G215" s="365"/>
      <c r="H215" s="365"/>
      <c r="I215" s="365"/>
      <c r="J215" s="365"/>
      <c r="K215" s="365"/>
      <c r="L215" s="365"/>
      <c r="M215" s="365"/>
      <c r="N215" s="365"/>
    </row>
    <row r="216" spans="1:14" x14ac:dyDescent="0.25">
      <c r="A216" s="76"/>
      <c r="B216" s="76"/>
      <c r="C216" s="76"/>
      <c r="D216" s="76"/>
      <c r="E216" s="365"/>
      <c r="F216" s="365"/>
      <c r="G216" s="365"/>
      <c r="H216" s="365"/>
      <c r="I216" s="365"/>
      <c r="J216" s="365"/>
      <c r="K216" s="365"/>
      <c r="L216" s="365"/>
      <c r="M216" s="365"/>
      <c r="N216" s="365"/>
    </row>
    <row r="217" spans="1:14" x14ac:dyDescent="0.25">
      <c r="A217" s="76"/>
      <c r="B217" s="76"/>
      <c r="C217" s="76"/>
      <c r="D217" s="76"/>
      <c r="E217" s="365"/>
      <c r="F217" s="365"/>
      <c r="G217" s="365"/>
      <c r="H217" s="365"/>
      <c r="I217" s="365"/>
      <c r="J217" s="365"/>
      <c r="K217" s="365"/>
      <c r="L217" s="365"/>
      <c r="M217" s="365"/>
      <c r="N217" s="365"/>
    </row>
    <row r="218" spans="1:14" x14ac:dyDescent="0.25">
      <c r="A218" s="76"/>
      <c r="B218" s="76"/>
      <c r="C218" s="76"/>
      <c r="D218" s="76"/>
      <c r="E218" s="365"/>
      <c r="F218" s="365"/>
      <c r="G218" s="365"/>
      <c r="H218" s="365"/>
      <c r="I218" s="365"/>
      <c r="J218" s="365"/>
      <c r="K218" s="365"/>
      <c r="L218" s="365"/>
      <c r="M218" s="365"/>
      <c r="N218" s="365"/>
    </row>
    <row r="219" spans="1:14" x14ac:dyDescent="0.25">
      <c r="A219" s="76"/>
      <c r="B219" s="76"/>
      <c r="C219" s="76"/>
      <c r="D219" s="76"/>
      <c r="E219" s="365"/>
      <c r="F219" s="365"/>
      <c r="G219" s="365"/>
      <c r="H219" s="365"/>
      <c r="I219" s="365"/>
      <c r="J219" s="365"/>
      <c r="K219" s="365"/>
      <c r="L219" s="365"/>
      <c r="M219" s="365"/>
      <c r="N219" s="365"/>
    </row>
    <row r="220" spans="1:14" x14ac:dyDescent="0.25">
      <c r="A220" s="76"/>
      <c r="B220" s="76"/>
      <c r="C220" s="76"/>
      <c r="D220" s="76"/>
      <c r="E220" s="365"/>
      <c r="F220" s="365"/>
      <c r="G220" s="365"/>
      <c r="H220" s="365"/>
      <c r="I220" s="365"/>
      <c r="J220" s="365"/>
      <c r="K220" s="365"/>
      <c r="L220" s="365"/>
      <c r="M220" s="365"/>
      <c r="N220" s="365"/>
    </row>
    <row r="221" spans="1:14" x14ac:dyDescent="0.25">
      <c r="A221" s="76"/>
      <c r="B221" s="76"/>
      <c r="C221" s="76"/>
      <c r="D221" s="76"/>
      <c r="E221" s="365"/>
      <c r="F221" s="365"/>
      <c r="G221" s="365"/>
      <c r="H221" s="365"/>
      <c r="I221" s="365"/>
      <c r="J221" s="365"/>
      <c r="K221" s="365"/>
      <c r="L221" s="365"/>
      <c r="M221" s="365"/>
      <c r="N221" s="365"/>
    </row>
    <row r="222" spans="1:14" x14ac:dyDescent="0.25">
      <c r="A222" s="76"/>
      <c r="B222" s="76"/>
      <c r="C222" s="76"/>
      <c r="D222" s="76"/>
      <c r="E222" s="365"/>
      <c r="F222" s="365"/>
      <c r="G222" s="365"/>
      <c r="H222" s="365"/>
      <c r="I222" s="365"/>
      <c r="J222" s="365"/>
      <c r="K222" s="365"/>
      <c r="L222" s="365"/>
      <c r="M222" s="365"/>
      <c r="N222" s="365"/>
    </row>
    <row r="223" spans="1:14" x14ac:dyDescent="0.25">
      <c r="A223" s="76"/>
      <c r="B223" s="76"/>
      <c r="C223" s="76"/>
      <c r="D223" s="76"/>
      <c r="E223" s="365"/>
      <c r="F223" s="365"/>
      <c r="G223" s="365"/>
      <c r="H223" s="365"/>
      <c r="I223" s="365"/>
      <c r="J223" s="365"/>
      <c r="K223" s="365"/>
      <c r="L223" s="365"/>
      <c r="M223" s="365"/>
      <c r="N223" s="365"/>
    </row>
    <row r="224" spans="1:14" x14ac:dyDescent="0.25">
      <c r="A224" s="76"/>
      <c r="B224" s="76"/>
      <c r="C224" s="76"/>
      <c r="D224" s="76"/>
      <c r="E224" s="365"/>
      <c r="F224" s="365"/>
      <c r="G224" s="365"/>
      <c r="H224" s="365"/>
      <c r="I224" s="365"/>
      <c r="J224" s="365"/>
      <c r="K224" s="365"/>
      <c r="L224" s="365"/>
      <c r="M224" s="365"/>
      <c r="N224" s="365"/>
    </row>
    <row r="225" spans="1:14" x14ac:dyDescent="0.25">
      <c r="A225" s="76"/>
      <c r="B225" s="76"/>
      <c r="C225" s="76"/>
      <c r="D225" s="76"/>
      <c r="E225" s="365"/>
      <c r="F225" s="365"/>
      <c r="G225" s="365"/>
      <c r="H225" s="365"/>
      <c r="I225" s="365"/>
      <c r="J225" s="365"/>
      <c r="K225" s="365"/>
      <c r="L225" s="365"/>
      <c r="M225" s="365"/>
      <c r="N225" s="365"/>
    </row>
    <row r="226" spans="1:14" x14ac:dyDescent="0.25">
      <c r="A226" s="76"/>
      <c r="B226" s="76"/>
      <c r="C226" s="76"/>
      <c r="D226" s="76"/>
      <c r="E226" s="365"/>
      <c r="F226" s="365"/>
      <c r="G226" s="365"/>
      <c r="H226" s="365"/>
      <c r="I226" s="365"/>
      <c r="J226" s="365"/>
      <c r="K226" s="365"/>
      <c r="L226" s="365"/>
      <c r="M226" s="365"/>
      <c r="N226" s="365"/>
    </row>
    <row r="227" spans="1:14" x14ac:dyDescent="0.25">
      <c r="A227" s="76"/>
      <c r="B227" s="76"/>
      <c r="C227" s="76"/>
      <c r="D227" s="76"/>
      <c r="E227" s="365"/>
      <c r="F227" s="365"/>
      <c r="G227" s="365"/>
      <c r="H227" s="365"/>
      <c r="I227" s="365"/>
      <c r="J227" s="365"/>
      <c r="K227" s="365"/>
      <c r="L227" s="365"/>
      <c r="M227" s="365"/>
      <c r="N227" s="365"/>
    </row>
    <row r="228" spans="1:14" x14ac:dyDescent="0.25">
      <c r="A228" s="76"/>
      <c r="B228" s="76"/>
      <c r="C228" s="76"/>
      <c r="D228" s="76"/>
      <c r="E228" s="365"/>
      <c r="F228" s="365"/>
      <c r="G228" s="365"/>
      <c r="H228" s="365"/>
      <c r="I228" s="365"/>
      <c r="J228" s="365"/>
      <c r="K228" s="365"/>
      <c r="L228" s="365"/>
      <c r="M228" s="365"/>
      <c r="N228" s="365"/>
    </row>
    <row r="229" spans="1:14" x14ac:dyDescent="0.25">
      <c r="A229" s="76"/>
      <c r="B229" s="76"/>
      <c r="C229" s="76"/>
      <c r="D229" s="76"/>
      <c r="E229" s="365"/>
      <c r="F229" s="365"/>
      <c r="G229" s="365"/>
      <c r="H229" s="365"/>
      <c r="I229" s="365"/>
      <c r="J229" s="365"/>
      <c r="K229" s="365"/>
      <c r="L229" s="365"/>
      <c r="M229" s="365"/>
      <c r="N229" s="365"/>
    </row>
    <row r="230" spans="1:14" x14ac:dyDescent="0.25">
      <c r="A230" s="76"/>
      <c r="B230" s="76"/>
      <c r="C230" s="76"/>
      <c r="D230" s="76"/>
      <c r="E230" s="365"/>
      <c r="F230" s="365"/>
      <c r="G230" s="365"/>
      <c r="H230" s="365"/>
      <c r="I230" s="365"/>
      <c r="J230" s="365"/>
      <c r="K230" s="365"/>
      <c r="L230" s="365"/>
      <c r="M230" s="365"/>
      <c r="N230" s="365"/>
    </row>
    <row r="231" spans="1:14" x14ac:dyDescent="0.25">
      <c r="A231" s="76"/>
      <c r="B231" s="76"/>
      <c r="C231" s="76"/>
      <c r="D231" s="76"/>
      <c r="E231" s="365"/>
      <c r="F231" s="365"/>
      <c r="G231" s="365"/>
      <c r="H231" s="365"/>
      <c r="I231" s="365"/>
      <c r="J231" s="365"/>
      <c r="K231" s="365"/>
      <c r="L231" s="365"/>
      <c r="M231" s="365"/>
      <c r="N231" s="365"/>
    </row>
    <row r="232" spans="1:14" x14ac:dyDescent="0.25">
      <c r="A232" s="76"/>
      <c r="B232" s="76"/>
      <c r="C232" s="76"/>
      <c r="D232" s="76"/>
      <c r="E232" s="365"/>
      <c r="F232" s="365"/>
      <c r="G232" s="365"/>
      <c r="H232" s="365"/>
      <c r="I232" s="365"/>
      <c r="J232" s="365"/>
      <c r="K232" s="365"/>
      <c r="L232" s="365"/>
      <c r="M232" s="365"/>
      <c r="N232" s="365"/>
    </row>
    <row r="233" spans="1:14" x14ac:dyDescent="0.25">
      <c r="A233" s="76"/>
      <c r="B233" s="76"/>
      <c r="C233" s="76"/>
      <c r="D233" s="76"/>
      <c r="E233" s="365"/>
      <c r="F233" s="365"/>
      <c r="G233" s="365"/>
      <c r="H233" s="365"/>
      <c r="I233" s="365"/>
      <c r="J233" s="365"/>
      <c r="K233" s="365"/>
      <c r="L233" s="365"/>
      <c r="M233" s="365"/>
      <c r="N233" s="365"/>
    </row>
    <row r="234" spans="1:14" x14ac:dyDescent="0.25">
      <c r="A234" s="76"/>
      <c r="B234" s="76"/>
      <c r="C234" s="76"/>
      <c r="D234" s="76"/>
      <c r="E234" s="365"/>
      <c r="F234" s="365"/>
      <c r="G234" s="365"/>
      <c r="H234" s="365"/>
      <c r="I234" s="365"/>
      <c r="J234" s="365"/>
      <c r="K234" s="365"/>
      <c r="L234" s="365"/>
      <c r="M234" s="365"/>
      <c r="N234" s="365"/>
    </row>
    <row r="235" spans="1:14" x14ac:dyDescent="0.25">
      <c r="A235" s="76"/>
      <c r="B235" s="76"/>
      <c r="C235" s="76"/>
      <c r="D235" s="76"/>
      <c r="E235" s="365"/>
      <c r="F235" s="365"/>
      <c r="G235" s="365"/>
      <c r="H235" s="365"/>
      <c r="I235" s="365"/>
      <c r="J235" s="365"/>
      <c r="K235" s="365"/>
      <c r="L235" s="365"/>
      <c r="M235" s="365"/>
      <c r="N235" s="365"/>
    </row>
    <row r="236" spans="1:14" x14ac:dyDescent="0.25">
      <c r="A236" s="76"/>
      <c r="B236" s="76"/>
      <c r="C236" s="76"/>
      <c r="D236" s="76"/>
      <c r="E236" s="365"/>
      <c r="F236" s="365"/>
      <c r="G236" s="365"/>
      <c r="H236" s="365"/>
      <c r="I236" s="365"/>
      <c r="J236" s="365"/>
      <c r="K236" s="365"/>
      <c r="L236" s="365"/>
      <c r="M236" s="365"/>
      <c r="N236" s="365"/>
    </row>
    <row r="237" spans="1:14" x14ac:dyDescent="0.25">
      <c r="A237" s="76"/>
      <c r="B237" s="76"/>
      <c r="C237" s="76"/>
      <c r="D237" s="76"/>
      <c r="E237" s="365"/>
      <c r="F237" s="365"/>
      <c r="G237" s="365"/>
      <c r="H237" s="365"/>
      <c r="I237" s="365"/>
      <c r="J237" s="365"/>
      <c r="K237" s="365"/>
      <c r="L237" s="365"/>
      <c r="M237" s="365"/>
      <c r="N237" s="365"/>
    </row>
    <row r="238" spans="1:14" x14ac:dyDescent="0.25">
      <c r="A238" s="76"/>
      <c r="B238" s="76"/>
      <c r="C238" s="76"/>
      <c r="D238" s="76"/>
      <c r="E238" s="365"/>
      <c r="F238" s="365"/>
      <c r="G238" s="365"/>
      <c r="H238" s="365"/>
      <c r="I238" s="365"/>
      <c r="J238" s="365"/>
      <c r="K238" s="365"/>
      <c r="L238" s="365"/>
      <c r="M238" s="365"/>
      <c r="N238" s="365"/>
    </row>
    <row r="239" spans="1:14" x14ac:dyDescent="0.25">
      <c r="A239" s="76"/>
      <c r="B239" s="76"/>
      <c r="C239" s="76"/>
      <c r="D239" s="76"/>
      <c r="E239" s="365"/>
      <c r="F239" s="365"/>
      <c r="G239" s="365"/>
      <c r="H239" s="365"/>
      <c r="I239" s="365"/>
      <c r="J239" s="365"/>
      <c r="K239" s="365"/>
      <c r="L239" s="365"/>
      <c r="M239" s="365"/>
      <c r="N239" s="365"/>
    </row>
    <row r="240" spans="1:14" x14ac:dyDescent="0.25">
      <c r="A240" s="76"/>
      <c r="B240" s="76"/>
      <c r="C240" s="76"/>
      <c r="D240" s="76"/>
      <c r="E240" s="365"/>
      <c r="F240" s="365"/>
      <c r="G240" s="365"/>
      <c r="H240" s="365"/>
      <c r="I240" s="365"/>
      <c r="J240" s="365"/>
      <c r="K240" s="365"/>
      <c r="L240" s="365"/>
      <c r="M240" s="365"/>
      <c r="N240" s="365"/>
    </row>
    <row r="241" spans="1:14" x14ac:dyDescent="0.25">
      <c r="A241" s="76"/>
      <c r="B241" s="76"/>
      <c r="C241" s="76"/>
      <c r="D241" s="76"/>
      <c r="E241" s="365"/>
      <c r="F241" s="365"/>
      <c r="G241" s="365"/>
      <c r="H241" s="365"/>
      <c r="I241" s="365"/>
      <c r="J241" s="365"/>
      <c r="K241" s="365"/>
      <c r="L241" s="365"/>
      <c r="M241" s="365"/>
      <c r="N241" s="365"/>
    </row>
    <row r="242" spans="1:14" x14ac:dyDescent="0.25">
      <c r="A242" s="76"/>
      <c r="B242" s="76"/>
      <c r="C242" s="76"/>
      <c r="D242" s="76"/>
      <c r="E242" s="365"/>
      <c r="F242" s="365"/>
      <c r="G242" s="365"/>
      <c r="H242" s="365"/>
      <c r="I242" s="365"/>
      <c r="J242" s="365"/>
      <c r="K242" s="365"/>
      <c r="L242" s="365"/>
      <c r="M242" s="365"/>
      <c r="N242" s="365"/>
    </row>
    <row r="243" spans="1:14" x14ac:dyDescent="0.25">
      <c r="A243" s="76"/>
      <c r="B243" s="76"/>
      <c r="C243" s="76"/>
      <c r="D243" s="76"/>
      <c r="E243" s="365"/>
      <c r="F243" s="365"/>
      <c r="G243" s="365"/>
      <c r="H243" s="365"/>
      <c r="I243" s="365"/>
      <c r="J243" s="365"/>
      <c r="K243" s="365"/>
      <c r="L243" s="365"/>
      <c r="M243" s="365"/>
      <c r="N243" s="365"/>
    </row>
    <row r="244" spans="1:14" x14ac:dyDescent="0.25">
      <c r="A244" s="76"/>
      <c r="B244" s="76"/>
      <c r="C244" s="76"/>
      <c r="D244" s="76"/>
      <c r="E244" s="365"/>
      <c r="F244" s="365"/>
      <c r="G244" s="365"/>
      <c r="H244" s="365"/>
      <c r="I244" s="365"/>
      <c r="J244" s="365"/>
      <c r="K244" s="365"/>
      <c r="L244" s="365"/>
      <c r="M244" s="365"/>
      <c r="N244" s="365"/>
    </row>
    <row r="245" spans="1:14" x14ac:dyDescent="0.25">
      <c r="A245" s="76"/>
      <c r="B245" s="76"/>
      <c r="C245" s="76"/>
      <c r="D245" s="76"/>
      <c r="E245" s="365"/>
      <c r="F245" s="365"/>
      <c r="G245" s="365"/>
      <c r="H245" s="365"/>
      <c r="I245" s="365"/>
      <c r="J245" s="365"/>
      <c r="K245" s="365"/>
      <c r="L245" s="365"/>
      <c r="M245" s="365"/>
      <c r="N245" s="365"/>
    </row>
    <row r="246" spans="1:14" x14ac:dyDescent="0.25">
      <c r="A246" s="76"/>
      <c r="B246" s="76"/>
      <c r="C246" s="76"/>
      <c r="D246" s="76"/>
      <c r="E246" s="365"/>
      <c r="F246" s="365"/>
      <c r="G246" s="365"/>
      <c r="H246" s="365"/>
      <c r="I246" s="365"/>
      <c r="J246" s="365"/>
      <c r="K246" s="365"/>
      <c r="L246" s="365"/>
      <c r="M246" s="365"/>
      <c r="N246" s="365"/>
    </row>
    <row r="247" spans="1:14" x14ac:dyDescent="0.25">
      <c r="A247" s="76"/>
      <c r="B247" s="76"/>
      <c r="C247" s="76"/>
      <c r="D247" s="76"/>
      <c r="E247" s="365"/>
      <c r="F247" s="365"/>
      <c r="G247" s="365"/>
      <c r="H247" s="365"/>
      <c r="I247" s="365"/>
      <c r="J247" s="365"/>
      <c r="K247" s="365"/>
      <c r="L247" s="365"/>
      <c r="M247" s="365"/>
      <c r="N247" s="365"/>
    </row>
    <row r="248" spans="1:14" x14ac:dyDescent="0.25">
      <c r="A248" s="76"/>
      <c r="B248" s="76"/>
      <c r="C248" s="76"/>
      <c r="D248" s="76"/>
      <c r="E248" s="365"/>
      <c r="F248" s="365"/>
      <c r="G248" s="365"/>
      <c r="H248" s="365"/>
      <c r="I248" s="365"/>
      <c r="J248" s="365"/>
      <c r="K248" s="365"/>
      <c r="L248" s="365"/>
      <c r="M248" s="365"/>
      <c r="N248" s="365"/>
    </row>
    <row r="249" spans="1:14" x14ac:dyDescent="0.25">
      <c r="A249" s="76"/>
      <c r="B249" s="76"/>
      <c r="C249" s="76"/>
      <c r="D249" s="76"/>
      <c r="E249" s="365"/>
      <c r="F249" s="365"/>
      <c r="G249" s="365"/>
      <c r="H249" s="365"/>
      <c r="I249" s="365"/>
      <c r="J249" s="365"/>
      <c r="K249" s="365"/>
      <c r="L249" s="365"/>
      <c r="M249" s="365"/>
      <c r="N249" s="365"/>
    </row>
    <row r="250" spans="1:14" x14ac:dyDescent="0.25">
      <c r="A250" s="76"/>
      <c r="B250" s="76"/>
      <c r="C250" s="76"/>
      <c r="D250" s="76"/>
      <c r="E250" s="365"/>
      <c r="F250" s="365"/>
      <c r="G250" s="365"/>
      <c r="H250" s="365"/>
      <c r="I250" s="365"/>
      <c r="J250" s="365"/>
      <c r="K250" s="365"/>
      <c r="L250" s="365"/>
      <c r="M250" s="365"/>
      <c r="N250" s="365"/>
    </row>
    <row r="251" spans="1:14" x14ac:dyDescent="0.25">
      <c r="A251" s="76"/>
      <c r="B251" s="76"/>
      <c r="C251" s="76"/>
      <c r="D251" s="76"/>
      <c r="E251" s="365"/>
      <c r="F251" s="365"/>
      <c r="G251" s="365"/>
      <c r="H251" s="365"/>
      <c r="I251" s="365"/>
      <c r="J251" s="365"/>
      <c r="K251" s="365"/>
      <c r="L251" s="365"/>
      <c r="M251" s="365"/>
      <c r="N251" s="365"/>
    </row>
    <row r="252" spans="1:14" x14ac:dyDescent="0.25">
      <c r="A252" s="76"/>
      <c r="B252" s="76"/>
      <c r="C252" s="76"/>
      <c r="D252" s="76"/>
      <c r="E252" s="365"/>
      <c r="F252" s="365"/>
      <c r="G252" s="365"/>
      <c r="H252" s="365"/>
      <c r="I252" s="365"/>
      <c r="J252" s="365"/>
      <c r="K252" s="365"/>
      <c r="L252" s="365"/>
      <c r="M252" s="365"/>
      <c r="N252" s="365"/>
    </row>
    <row r="253" spans="1:14" x14ac:dyDescent="0.25">
      <c r="A253" s="76"/>
      <c r="B253" s="76"/>
      <c r="C253" s="76"/>
      <c r="D253" s="76"/>
      <c r="E253" s="365"/>
      <c r="F253" s="365"/>
      <c r="G253" s="365"/>
      <c r="H253" s="365"/>
      <c r="I253" s="365"/>
      <c r="J253" s="365"/>
      <c r="K253" s="365"/>
      <c r="L253" s="365"/>
      <c r="M253" s="365"/>
      <c r="N253" s="365"/>
    </row>
    <row r="254" spans="1:14" x14ac:dyDescent="0.25">
      <c r="A254" s="76"/>
      <c r="B254" s="76"/>
      <c r="C254" s="76"/>
      <c r="D254" s="76"/>
      <c r="E254" s="365"/>
      <c r="F254" s="365"/>
      <c r="G254" s="365"/>
      <c r="H254" s="365"/>
      <c r="I254" s="365"/>
      <c r="J254" s="365"/>
      <c r="K254" s="365"/>
      <c r="L254" s="365"/>
      <c r="M254" s="365"/>
      <c r="N254" s="365"/>
    </row>
    <row r="255" spans="1:14" x14ac:dyDescent="0.25">
      <c r="A255" s="76"/>
      <c r="B255" s="76"/>
      <c r="C255" s="76"/>
      <c r="D255" s="76"/>
      <c r="E255" s="365"/>
      <c r="F255" s="365"/>
      <c r="G255" s="365"/>
      <c r="H255" s="365"/>
      <c r="I255" s="365"/>
      <c r="J255" s="365"/>
      <c r="K255" s="365"/>
      <c r="L255" s="365"/>
      <c r="M255" s="365"/>
      <c r="N255" s="365"/>
    </row>
    <row r="256" spans="1:14" x14ac:dyDescent="0.25">
      <c r="A256" s="76"/>
      <c r="B256" s="76"/>
      <c r="C256" s="76"/>
      <c r="D256" s="76"/>
      <c r="E256" s="365"/>
      <c r="F256" s="365"/>
      <c r="G256" s="365"/>
      <c r="H256" s="365"/>
      <c r="I256" s="365"/>
      <c r="J256" s="365"/>
      <c r="K256" s="365"/>
      <c r="L256" s="365"/>
      <c r="M256" s="365"/>
      <c r="N256" s="365"/>
    </row>
    <row r="257" spans="1:14" x14ac:dyDescent="0.25">
      <c r="A257" s="76"/>
      <c r="B257" s="76"/>
      <c r="C257" s="76"/>
      <c r="D257" s="76"/>
      <c r="E257" s="365"/>
      <c r="F257" s="365"/>
      <c r="G257" s="365"/>
      <c r="H257" s="365"/>
      <c r="I257" s="365"/>
      <c r="J257" s="365"/>
      <c r="K257" s="365"/>
      <c r="L257" s="365"/>
      <c r="M257" s="365"/>
      <c r="N257" s="365"/>
    </row>
    <row r="258" spans="1:14" x14ac:dyDescent="0.25">
      <c r="A258" s="76"/>
      <c r="B258" s="76"/>
      <c r="C258" s="76"/>
      <c r="D258" s="76"/>
      <c r="E258" s="365"/>
      <c r="F258" s="365"/>
      <c r="G258" s="365"/>
      <c r="H258" s="365"/>
      <c r="I258" s="365"/>
      <c r="J258" s="365"/>
      <c r="K258" s="365"/>
      <c r="L258" s="365"/>
      <c r="M258" s="365"/>
      <c r="N258" s="365"/>
    </row>
    <row r="259" spans="1:14" x14ac:dyDescent="0.25">
      <c r="A259" s="76"/>
      <c r="B259" s="76"/>
      <c r="C259" s="76"/>
      <c r="D259" s="76"/>
      <c r="E259" s="365"/>
      <c r="F259" s="365"/>
      <c r="G259" s="365"/>
      <c r="H259" s="365"/>
      <c r="I259" s="365"/>
      <c r="J259" s="365"/>
      <c r="K259" s="365"/>
      <c r="L259" s="365"/>
      <c r="M259" s="365"/>
      <c r="N259" s="365"/>
    </row>
    <row r="260" spans="1:14" x14ac:dyDescent="0.25">
      <c r="A260" s="76"/>
      <c r="B260" s="76"/>
      <c r="C260" s="76"/>
      <c r="D260" s="76"/>
      <c r="E260" s="365"/>
      <c r="F260" s="365"/>
      <c r="G260" s="365"/>
      <c r="H260" s="365"/>
      <c r="I260" s="365"/>
      <c r="J260" s="365"/>
      <c r="K260" s="365"/>
      <c r="L260" s="365"/>
      <c r="M260" s="365"/>
      <c r="N260" s="365"/>
    </row>
    <row r="261" spans="1:14" x14ac:dyDescent="0.25">
      <c r="A261" s="76"/>
      <c r="B261" s="76"/>
      <c r="C261" s="76"/>
      <c r="D261" s="76"/>
      <c r="E261" s="365"/>
      <c r="F261" s="365"/>
      <c r="G261" s="365"/>
      <c r="H261" s="365"/>
      <c r="I261" s="365"/>
      <c r="J261" s="365"/>
      <c r="K261" s="365"/>
      <c r="L261" s="365"/>
      <c r="M261" s="365"/>
      <c r="N261" s="365"/>
    </row>
    <row r="262" spans="1:14" x14ac:dyDescent="0.25">
      <c r="A262" s="76"/>
      <c r="B262" s="76"/>
      <c r="C262" s="76"/>
      <c r="D262" s="76"/>
      <c r="E262" s="365"/>
      <c r="F262" s="365"/>
      <c r="G262" s="365"/>
      <c r="H262" s="365"/>
      <c r="I262" s="365"/>
      <c r="J262" s="365"/>
      <c r="K262" s="365"/>
      <c r="L262" s="365"/>
      <c r="M262" s="365"/>
      <c r="N262" s="365"/>
    </row>
    <row r="263" spans="1:14" x14ac:dyDescent="0.25">
      <c r="A263" s="76"/>
      <c r="B263" s="76"/>
      <c r="C263" s="76"/>
      <c r="D263" s="76"/>
      <c r="E263" s="365"/>
      <c r="F263" s="365"/>
      <c r="G263" s="365"/>
      <c r="H263" s="365"/>
      <c r="I263" s="365"/>
      <c r="J263" s="365"/>
      <c r="K263" s="365"/>
      <c r="L263" s="365"/>
      <c r="M263" s="365"/>
      <c r="N263" s="365"/>
    </row>
    <row r="264" spans="1:14" x14ac:dyDescent="0.25">
      <c r="A264" s="76"/>
      <c r="B264" s="76"/>
      <c r="C264" s="76"/>
      <c r="D264" s="76"/>
      <c r="E264" s="365"/>
      <c r="F264" s="365"/>
      <c r="G264" s="365"/>
      <c r="H264" s="365"/>
      <c r="I264" s="365"/>
      <c r="J264" s="365"/>
      <c r="K264" s="365"/>
      <c r="L264" s="365"/>
      <c r="M264" s="365"/>
      <c r="N264" s="365"/>
    </row>
    <row r="265" spans="1:14" x14ac:dyDescent="0.25">
      <c r="A265" s="76"/>
      <c r="B265" s="76"/>
      <c r="C265" s="76"/>
      <c r="D265" s="76"/>
      <c r="E265" s="365"/>
      <c r="F265" s="365"/>
      <c r="G265" s="365"/>
      <c r="H265" s="365"/>
      <c r="I265" s="365"/>
      <c r="J265" s="365"/>
      <c r="K265" s="365"/>
      <c r="L265" s="365"/>
      <c r="M265" s="365"/>
      <c r="N265" s="365"/>
    </row>
    <row r="266" spans="1:14" x14ac:dyDescent="0.25">
      <c r="A266" s="76"/>
      <c r="B266" s="76"/>
      <c r="C266" s="76"/>
      <c r="D266" s="76"/>
      <c r="E266" s="365"/>
      <c r="F266" s="365"/>
      <c r="G266" s="365"/>
      <c r="H266" s="365"/>
      <c r="I266" s="365"/>
      <c r="J266" s="365"/>
      <c r="K266" s="365"/>
      <c r="L266" s="365"/>
      <c r="M266" s="365"/>
      <c r="N266" s="365"/>
    </row>
    <row r="267" spans="1:14" x14ac:dyDescent="0.25">
      <c r="A267" s="76"/>
      <c r="B267" s="76"/>
      <c r="C267" s="76"/>
      <c r="D267" s="76"/>
      <c r="E267" s="365"/>
      <c r="F267" s="365"/>
      <c r="G267" s="365"/>
      <c r="H267" s="365"/>
      <c r="I267" s="365"/>
      <c r="J267" s="365"/>
      <c r="K267" s="365"/>
      <c r="L267" s="365"/>
      <c r="M267" s="365"/>
      <c r="N267" s="365"/>
    </row>
    <row r="268" spans="1:14" x14ac:dyDescent="0.25">
      <c r="A268" s="76"/>
      <c r="B268" s="76"/>
      <c r="C268" s="76"/>
      <c r="D268" s="76"/>
      <c r="E268" s="365"/>
      <c r="F268" s="365"/>
      <c r="G268" s="365"/>
      <c r="H268" s="365"/>
      <c r="I268" s="365"/>
      <c r="J268" s="365"/>
      <c r="K268" s="365"/>
      <c r="L268" s="365"/>
      <c r="M268" s="365"/>
      <c r="N268" s="365"/>
    </row>
    <row r="269" spans="1:14" x14ac:dyDescent="0.25">
      <c r="A269" s="76"/>
      <c r="B269" s="76"/>
      <c r="C269" s="76"/>
      <c r="D269" s="76"/>
      <c r="E269" s="365"/>
      <c r="F269" s="365"/>
      <c r="G269" s="365"/>
      <c r="H269" s="365"/>
      <c r="I269" s="365"/>
      <c r="J269" s="365"/>
      <c r="K269" s="365"/>
      <c r="L269" s="365"/>
      <c r="M269" s="365"/>
      <c r="N269" s="365"/>
    </row>
    <row r="270" spans="1:14" x14ac:dyDescent="0.25">
      <c r="A270" s="76"/>
      <c r="B270" s="76"/>
      <c r="C270" s="76"/>
      <c r="D270" s="76"/>
      <c r="E270" s="365"/>
      <c r="F270" s="365"/>
      <c r="G270" s="365"/>
      <c r="H270" s="365"/>
      <c r="I270" s="365"/>
      <c r="J270" s="365"/>
      <c r="K270" s="365"/>
      <c r="L270" s="365"/>
      <c r="M270" s="365"/>
      <c r="N270" s="365"/>
    </row>
    <row r="271" spans="1:14" x14ac:dyDescent="0.25">
      <c r="A271" s="76"/>
      <c r="B271" s="76"/>
      <c r="C271" s="76"/>
      <c r="D271" s="76"/>
      <c r="E271" s="365"/>
      <c r="F271" s="365"/>
      <c r="G271" s="365"/>
      <c r="H271" s="365"/>
      <c r="I271" s="365"/>
      <c r="J271" s="365"/>
      <c r="K271" s="365"/>
      <c r="L271" s="365"/>
      <c r="M271" s="365"/>
      <c r="N271" s="365"/>
    </row>
    <row r="272" spans="1:14" x14ac:dyDescent="0.25">
      <c r="A272" s="76"/>
      <c r="B272" s="76"/>
      <c r="C272" s="76"/>
      <c r="D272" s="76"/>
      <c r="E272" s="365"/>
      <c r="F272" s="365"/>
      <c r="G272" s="365"/>
      <c r="H272" s="365"/>
      <c r="I272" s="365"/>
      <c r="J272" s="365"/>
      <c r="K272" s="365"/>
      <c r="L272" s="365"/>
      <c r="M272" s="365"/>
      <c r="N272" s="365"/>
    </row>
    <row r="273" spans="1:14" x14ac:dyDescent="0.25">
      <c r="A273" s="76"/>
      <c r="B273" s="76"/>
      <c r="C273" s="76"/>
      <c r="D273" s="76"/>
      <c r="E273" s="365"/>
      <c r="F273" s="365"/>
      <c r="G273" s="365"/>
      <c r="H273" s="365"/>
      <c r="I273" s="365"/>
      <c r="J273" s="365"/>
      <c r="K273" s="365"/>
      <c r="L273" s="365"/>
      <c r="M273" s="365"/>
      <c r="N273" s="365"/>
    </row>
    <row r="274" spans="1:14" x14ac:dyDescent="0.25">
      <c r="A274" s="76"/>
      <c r="B274" s="76"/>
      <c r="C274" s="76"/>
      <c r="D274" s="76"/>
      <c r="E274" s="365"/>
      <c r="F274" s="365"/>
      <c r="G274" s="365"/>
      <c r="H274" s="365"/>
      <c r="I274" s="365"/>
      <c r="J274" s="365"/>
      <c r="K274" s="365"/>
      <c r="L274" s="365"/>
      <c r="M274" s="365"/>
      <c r="N274" s="365"/>
    </row>
    <row r="275" spans="1:14" x14ac:dyDescent="0.25">
      <c r="A275" s="76"/>
      <c r="B275" s="76"/>
      <c r="C275" s="76"/>
      <c r="D275" s="76"/>
      <c r="E275" s="365"/>
      <c r="F275" s="365"/>
      <c r="G275" s="365"/>
      <c r="H275" s="365"/>
      <c r="I275" s="365"/>
      <c r="J275" s="365"/>
      <c r="K275" s="365"/>
      <c r="L275" s="365"/>
      <c r="M275" s="365"/>
      <c r="N275" s="365"/>
    </row>
    <row r="276" spans="1:14" x14ac:dyDescent="0.25">
      <c r="A276" s="76"/>
      <c r="B276" s="76"/>
      <c r="C276" s="76"/>
      <c r="D276" s="76"/>
      <c r="E276" s="365"/>
      <c r="F276" s="365"/>
      <c r="G276" s="365"/>
      <c r="H276" s="365"/>
      <c r="I276" s="365"/>
      <c r="J276" s="365"/>
      <c r="K276" s="365"/>
      <c r="L276" s="365"/>
      <c r="M276" s="365"/>
      <c r="N276" s="365"/>
    </row>
    <row r="277" spans="1:14" x14ac:dyDescent="0.25">
      <c r="A277" s="76"/>
      <c r="B277" s="76"/>
      <c r="C277" s="76"/>
      <c r="D277" s="76"/>
      <c r="E277" s="365"/>
      <c r="F277" s="365"/>
      <c r="G277" s="365"/>
      <c r="H277" s="365"/>
      <c r="I277" s="365"/>
      <c r="J277" s="365"/>
      <c r="K277" s="365"/>
      <c r="L277" s="365"/>
      <c r="M277" s="365"/>
      <c r="N277" s="365"/>
    </row>
    <row r="278" spans="1:14" x14ac:dyDescent="0.25">
      <c r="A278" s="76"/>
      <c r="B278" s="76"/>
      <c r="C278" s="76"/>
      <c r="D278" s="76"/>
      <c r="E278" s="365"/>
      <c r="F278" s="365"/>
      <c r="G278" s="365"/>
      <c r="H278" s="365"/>
      <c r="I278" s="365"/>
      <c r="J278" s="365"/>
      <c r="K278" s="365"/>
      <c r="L278" s="365"/>
      <c r="M278" s="365"/>
      <c r="N278" s="365"/>
    </row>
    <row r="279" spans="1:14" x14ac:dyDescent="0.25">
      <c r="A279" s="76"/>
      <c r="B279" s="76"/>
      <c r="C279" s="76"/>
      <c r="D279" s="76"/>
      <c r="E279" s="365"/>
      <c r="F279" s="365"/>
      <c r="G279" s="365"/>
      <c r="H279" s="365"/>
      <c r="I279" s="365"/>
      <c r="J279" s="365"/>
      <c r="K279" s="365"/>
      <c r="L279" s="365"/>
      <c r="M279" s="365"/>
      <c r="N279" s="365"/>
    </row>
    <row r="280" spans="1:14" x14ac:dyDescent="0.25">
      <c r="A280" s="76"/>
      <c r="B280" s="76"/>
      <c r="C280" s="76"/>
      <c r="D280" s="76"/>
      <c r="E280" s="365"/>
      <c r="F280" s="365"/>
      <c r="G280" s="365"/>
      <c r="H280" s="365"/>
      <c r="I280" s="365"/>
      <c r="J280" s="365"/>
      <c r="K280" s="365"/>
      <c r="L280" s="365"/>
      <c r="M280" s="365"/>
      <c r="N280" s="365"/>
    </row>
    <row r="281" spans="1:14" x14ac:dyDescent="0.25">
      <c r="A281" s="76"/>
      <c r="B281" s="76"/>
      <c r="C281" s="76"/>
      <c r="D281" s="76"/>
      <c r="E281" s="365"/>
      <c r="F281" s="365"/>
      <c r="G281" s="365"/>
      <c r="H281" s="365"/>
      <c r="I281" s="365"/>
      <c r="J281" s="365"/>
      <c r="K281" s="365"/>
      <c r="L281" s="365"/>
      <c r="M281" s="365"/>
      <c r="N281" s="365"/>
    </row>
    <row r="282" spans="1:14" x14ac:dyDescent="0.25">
      <c r="A282" s="76"/>
      <c r="B282" s="76"/>
      <c r="C282" s="76"/>
      <c r="D282" s="76"/>
      <c r="E282" s="365"/>
      <c r="F282" s="365"/>
      <c r="G282" s="365"/>
      <c r="H282" s="365"/>
      <c r="I282" s="365"/>
      <c r="J282" s="365"/>
      <c r="K282" s="365"/>
      <c r="L282" s="365"/>
      <c r="M282" s="365"/>
      <c r="N282" s="365"/>
    </row>
    <row r="283" spans="1:14" x14ac:dyDescent="0.25">
      <c r="A283" s="76"/>
      <c r="B283" s="76"/>
      <c r="C283" s="76"/>
      <c r="D283" s="76"/>
      <c r="E283" s="365"/>
      <c r="F283" s="365"/>
      <c r="G283" s="365"/>
      <c r="H283" s="365"/>
      <c r="I283" s="365"/>
      <c r="J283" s="365"/>
      <c r="K283" s="365"/>
      <c r="L283" s="365"/>
      <c r="M283" s="365"/>
      <c r="N283" s="365"/>
    </row>
    <row r="284" spans="1:14" x14ac:dyDescent="0.25">
      <c r="A284" s="76"/>
      <c r="B284" s="76"/>
      <c r="C284" s="76"/>
      <c r="D284" s="76"/>
      <c r="E284" s="365"/>
      <c r="F284" s="365"/>
      <c r="G284" s="365"/>
      <c r="H284" s="365"/>
      <c r="I284" s="365"/>
      <c r="J284" s="365"/>
      <c r="K284" s="365"/>
      <c r="L284" s="365"/>
      <c r="M284" s="365"/>
      <c r="N284" s="365"/>
    </row>
    <row r="285" spans="1:14" x14ac:dyDescent="0.25">
      <c r="A285" s="76"/>
      <c r="B285" s="76"/>
      <c r="C285" s="76"/>
      <c r="D285" s="76"/>
      <c r="E285" s="365"/>
      <c r="F285" s="365"/>
      <c r="G285" s="365"/>
      <c r="H285" s="365"/>
      <c r="I285" s="365"/>
      <c r="J285" s="365"/>
      <c r="K285" s="365"/>
      <c r="L285" s="365"/>
      <c r="M285" s="365"/>
      <c r="N285" s="365"/>
    </row>
    <row r="286" spans="1:14" x14ac:dyDescent="0.25">
      <c r="A286" s="76"/>
      <c r="B286" s="76"/>
      <c r="C286" s="76"/>
      <c r="D286" s="76"/>
      <c r="E286" s="365"/>
      <c r="F286" s="365"/>
      <c r="G286" s="365"/>
      <c r="H286" s="365"/>
      <c r="I286" s="365"/>
      <c r="J286" s="365"/>
      <c r="K286" s="365"/>
      <c r="L286" s="365"/>
      <c r="M286" s="365"/>
      <c r="N286" s="365"/>
    </row>
    <row r="287" spans="1:14" x14ac:dyDescent="0.25">
      <c r="A287" s="76"/>
      <c r="B287" s="76"/>
      <c r="C287" s="76"/>
      <c r="D287" s="76"/>
      <c r="E287" s="365"/>
      <c r="F287" s="365"/>
      <c r="G287" s="365"/>
      <c r="H287" s="365"/>
      <c r="I287" s="365"/>
      <c r="J287" s="365"/>
      <c r="K287" s="365"/>
      <c r="L287" s="365"/>
      <c r="M287" s="365"/>
      <c r="N287" s="365"/>
    </row>
    <row r="288" spans="1:14" x14ac:dyDescent="0.25">
      <c r="A288" s="76"/>
      <c r="B288" s="76"/>
      <c r="C288" s="76"/>
      <c r="D288" s="76"/>
      <c r="E288" s="365"/>
      <c r="F288" s="365"/>
      <c r="G288" s="365"/>
      <c r="H288" s="365"/>
      <c r="I288" s="365"/>
      <c r="J288" s="365"/>
      <c r="K288" s="365"/>
      <c r="L288" s="365"/>
      <c r="M288" s="365"/>
      <c r="N288" s="365"/>
    </row>
    <row r="289" spans="1:14" x14ac:dyDescent="0.25">
      <c r="A289" s="76"/>
      <c r="B289" s="76"/>
      <c r="C289" s="76"/>
      <c r="D289" s="76"/>
      <c r="E289" s="365"/>
      <c r="F289" s="365"/>
      <c r="G289" s="365"/>
      <c r="H289" s="365"/>
      <c r="I289" s="365"/>
      <c r="J289" s="365"/>
      <c r="K289" s="365"/>
      <c r="L289" s="365"/>
      <c r="M289" s="365"/>
      <c r="N289" s="365"/>
    </row>
    <row r="290" spans="1:14" x14ac:dyDescent="0.25">
      <c r="A290" s="76"/>
      <c r="B290" s="76"/>
      <c r="C290" s="76"/>
      <c r="D290" s="76"/>
      <c r="E290" s="365"/>
      <c r="F290" s="365"/>
      <c r="G290" s="365"/>
      <c r="H290" s="365"/>
      <c r="I290" s="365"/>
      <c r="J290" s="365"/>
      <c r="K290" s="365"/>
      <c r="L290" s="365"/>
      <c r="M290" s="365"/>
      <c r="N290" s="365"/>
    </row>
    <row r="291" spans="1:14" x14ac:dyDescent="0.25">
      <c r="A291" s="76"/>
      <c r="B291" s="76"/>
      <c r="C291" s="76"/>
      <c r="D291" s="76"/>
      <c r="E291" s="365"/>
      <c r="F291" s="365"/>
      <c r="G291" s="365"/>
      <c r="H291" s="365"/>
      <c r="I291" s="365"/>
      <c r="J291" s="365"/>
      <c r="K291" s="365"/>
      <c r="L291" s="365"/>
      <c r="M291" s="365"/>
      <c r="N291" s="365"/>
    </row>
    <row r="292" spans="1:14" x14ac:dyDescent="0.25">
      <c r="A292" s="76"/>
      <c r="B292" s="76"/>
      <c r="C292" s="76"/>
      <c r="D292" s="76"/>
      <c r="E292" s="365"/>
      <c r="F292" s="365"/>
      <c r="G292" s="365"/>
      <c r="H292" s="365"/>
      <c r="I292" s="365"/>
      <c r="J292" s="365"/>
      <c r="K292" s="365"/>
      <c r="L292" s="365"/>
      <c r="M292" s="365"/>
      <c r="N292" s="365"/>
    </row>
    <row r="293" spans="1:14" x14ac:dyDescent="0.25">
      <c r="A293" s="76"/>
      <c r="B293" s="76"/>
      <c r="C293" s="76"/>
      <c r="D293" s="76"/>
      <c r="E293" s="365"/>
      <c r="F293" s="365"/>
      <c r="G293" s="365"/>
      <c r="H293" s="365"/>
      <c r="I293" s="365"/>
      <c r="J293" s="365"/>
      <c r="K293" s="365"/>
      <c r="L293" s="365"/>
      <c r="M293" s="365"/>
      <c r="N293" s="365"/>
    </row>
    <row r="294" spans="1:14" x14ac:dyDescent="0.25">
      <c r="A294" s="76"/>
      <c r="B294" s="76"/>
      <c r="C294" s="76"/>
      <c r="D294" s="76"/>
      <c r="E294" s="365"/>
      <c r="F294" s="365"/>
      <c r="G294" s="365"/>
      <c r="H294" s="365"/>
      <c r="I294" s="365"/>
      <c r="J294" s="365"/>
      <c r="K294" s="365"/>
      <c r="L294" s="365"/>
      <c r="M294" s="365"/>
      <c r="N294" s="365"/>
    </row>
    <row r="295" spans="1:14" x14ac:dyDescent="0.25">
      <c r="A295" s="76"/>
      <c r="B295" s="76"/>
      <c r="C295" s="76"/>
      <c r="D295" s="76"/>
      <c r="E295" s="365"/>
      <c r="F295" s="365"/>
      <c r="G295" s="365"/>
      <c r="H295" s="365"/>
      <c r="I295" s="365"/>
      <c r="J295" s="365"/>
      <c r="K295" s="365"/>
      <c r="L295" s="365"/>
      <c r="M295" s="365"/>
      <c r="N295" s="365"/>
    </row>
    <row r="296" spans="1:14" x14ac:dyDescent="0.25">
      <c r="A296" s="76"/>
      <c r="B296" s="76"/>
      <c r="C296" s="76"/>
      <c r="D296" s="76"/>
      <c r="E296" s="365"/>
      <c r="F296" s="365"/>
      <c r="G296" s="365"/>
      <c r="H296" s="365"/>
      <c r="I296" s="365"/>
      <c r="J296" s="365"/>
      <c r="K296" s="365"/>
      <c r="L296" s="365"/>
      <c r="M296" s="365"/>
      <c r="N296" s="365"/>
    </row>
    <row r="297" spans="1:14" x14ac:dyDescent="0.25">
      <c r="A297" s="76"/>
      <c r="B297" s="76"/>
      <c r="C297" s="76"/>
      <c r="D297" s="76"/>
      <c r="E297" s="365"/>
      <c r="F297" s="365"/>
      <c r="G297" s="365"/>
      <c r="H297" s="365"/>
      <c r="I297" s="365"/>
      <c r="J297" s="365"/>
      <c r="K297" s="365"/>
      <c r="L297" s="365"/>
      <c r="M297" s="365"/>
      <c r="N297" s="365"/>
    </row>
    <row r="298" spans="1:14" x14ac:dyDescent="0.25">
      <c r="A298" s="76"/>
      <c r="B298" s="76"/>
      <c r="C298" s="76"/>
      <c r="D298" s="76"/>
      <c r="E298" s="365"/>
      <c r="F298" s="365"/>
      <c r="G298" s="365"/>
      <c r="H298" s="365"/>
      <c r="I298" s="365"/>
      <c r="J298" s="365"/>
      <c r="K298" s="365"/>
      <c r="L298" s="365"/>
      <c r="M298" s="365"/>
      <c r="N298" s="365"/>
    </row>
    <row r="299" spans="1:14" x14ac:dyDescent="0.25">
      <c r="A299" s="76"/>
      <c r="B299" s="76"/>
      <c r="C299" s="76"/>
      <c r="D299" s="76"/>
      <c r="E299" s="365"/>
      <c r="F299" s="365"/>
      <c r="G299" s="365"/>
      <c r="H299" s="365"/>
      <c r="I299" s="365"/>
      <c r="J299" s="365"/>
      <c r="K299" s="365"/>
      <c r="L299" s="365"/>
      <c r="M299" s="365"/>
      <c r="N299" s="365"/>
    </row>
    <row r="300" spans="1:14" x14ac:dyDescent="0.25">
      <c r="A300" s="76"/>
      <c r="B300" s="76"/>
      <c r="C300" s="76"/>
      <c r="D300" s="76"/>
      <c r="E300" s="365"/>
      <c r="F300" s="365"/>
      <c r="G300" s="365"/>
      <c r="H300" s="365"/>
      <c r="I300" s="365"/>
      <c r="J300" s="365"/>
      <c r="K300" s="365"/>
      <c r="L300" s="365"/>
      <c r="M300" s="365"/>
      <c r="N300" s="365"/>
    </row>
    <row r="301" spans="1:14" x14ac:dyDescent="0.25">
      <c r="A301" s="76"/>
      <c r="B301" s="76"/>
      <c r="C301" s="76"/>
      <c r="D301" s="76"/>
      <c r="E301" s="365"/>
      <c r="F301" s="365"/>
      <c r="G301" s="365"/>
      <c r="H301" s="365"/>
      <c r="I301" s="365"/>
      <c r="J301" s="365"/>
      <c r="K301" s="365"/>
      <c r="L301" s="365"/>
      <c r="M301" s="365"/>
      <c r="N301" s="365"/>
    </row>
    <row r="302" spans="1:14" x14ac:dyDescent="0.25">
      <c r="A302" s="76"/>
      <c r="B302" s="76"/>
      <c r="C302" s="76"/>
      <c r="D302" s="76"/>
      <c r="E302" s="365"/>
      <c r="F302" s="365"/>
      <c r="G302" s="365"/>
      <c r="H302" s="365"/>
      <c r="I302" s="365"/>
      <c r="J302" s="365"/>
      <c r="K302" s="365"/>
      <c r="L302" s="365"/>
      <c r="M302" s="365"/>
      <c r="N302" s="365"/>
    </row>
    <row r="303" spans="1:14" x14ac:dyDescent="0.25">
      <c r="A303" s="76"/>
      <c r="B303" s="76"/>
      <c r="C303" s="76"/>
      <c r="D303" s="76"/>
      <c r="E303" s="365"/>
      <c r="F303" s="365"/>
      <c r="G303" s="365"/>
      <c r="H303" s="365"/>
      <c r="I303" s="365"/>
      <c r="J303" s="365"/>
      <c r="K303" s="365"/>
      <c r="L303" s="365"/>
      <c r="M303" s="365"/>
      <c r="N303" s="365"/>
    </row>
    <row r="304" spans="1:14" x14ac:dyDescent="0.25">
      <c r="A304" s="76"/>
      <c r="B304" s="76"/>
      <c r="C304" s="76"/>
      <c r="D304" s="76"/>
      <c r="E304" s="365"/>
      <c r="F304" s="365"/>
      <c r="G304" s="365"/>
      <c r="H304" s="365"/>
      <c r="I304" s="365"/>
      <c r="J304" s="365"/>
      <c r="K304" s="365"/>
      <c r="L304" s="365"/>
      <c r="M304" s="365"/>
      <c r="N304" s="365"/>
    </row>
    <row r="305" spans="1:14" x14ac:dyDescent="0.25">
      <c r="A305" s="76"/>
      <c r="B305" s="76"/>
      <c r="C305" s="76"/>
      <c r="D305" s="76"/>
      <c r="E305" s="365"/>
      <c r="F305" s="365"/>
      <c r="G305" s="365"/>
      <c r="H305" s="365"/>
      <c r="I305" s="365"/>
      <c r="J305" s="365"/>
      <c r="K305" s="365"/>
      <c r="L305" s="365"/>
      <c r="M305" s="365"/>
      <c r="N305" s="365"/>
    </row>
    <row r="306" spans="1:14" x14ac:dyDescent="0.25">
      <c r="A306" s="76"/>
      <c r="B306" s="76"/>
      <c r="C306" s="76"/>
      <c r="D306" s="76"/>
      <c r="E306" s="365"/>
      <c r="F306" s="365"/>
      <c r="G306" s="365"/>
      <c r="H306" s="365"/>
      <c r="I306" s="365"/>
      <c r="J306" s="365"/>
      <c r="K306" s="365"/>
      <c r="L306" s="365"/>
      <c r="M306" s="365"/>
      <c r="N306" s="365"/>
    </row>
    <row r="307" spans="1:14" x14ac:dyDescent="0.25">
      <c r="A307" s="76"/>
      <c r="B307" s="76"/>
      <c r="C307" s="76"/>
      <c r="D307" s="76"/>
      <c r="E307" s="365"/>
      <c r="F307" s="365"/>
      <c r="G307" s="365"/>
      <c r="H307" s="365"/>
      <c r="I307" s="365"/>
      <c r="J307" s="365"/>
      <c r="K307" s="365"/>
      <c r="L307" s="365"/>
      <c r="M307" s="365"/>
      <c r="N307" s="365"/>
    </row>
    <row r="308" spans="1:14" x14ac:dyDescent="0.25">
      <c r="A308" s="76"/>
      <c r="B308" s="76"/>
      <c r="C308" s="76"/>
      <c r="D308" s="76"/>
      <c r="E308" s="365"/>
      <c r="F308" s="365"/>
      <c r="G308" s="365"/>
      <c r="H308" s="365"/>
      <c r="I308" s="365"/>
      <c r="J308" s="365"/>
      <c r="K308" s="365"/>
      <c r="L308" s="365"/>
      <c r="M308" s="365"/>
      <c r="N308" s="365"/>
    </row>
    <row r="309" spans="1:14" x14ac:dyDescent="0.25">
      <c r="A309" s="76"/>
      <c r="B309" s="76"/>
      <c r="C309" s="76"/>
      <c r="D309" s="76"/>
      <c r="E309" s="365"/>
      <c r="F309" s="365"/>
      <c r="G309" s="365"/>
      <c r="H309" s="365"/>
      <c r="I309" s="365"/>
      <c r="J309" s="365"/>
      <c r="K309" s="365"/>
      <c r="L309" s="365"/>
      <c r="M309" s="365"/>
      <c r="N309" s="365"/>
    </row>
    <row r="310" spans="1:14" x14ac:dyDescent="0.25">
      <c r="A310" s="76"/>
      <c r="B310" s="76"/>
      <c r="C310" s="76"/>
      <c r="D310" s="76"/>
      <c r="E310" s="365"/>
      <c r="F310" s="365"/>
      <c r="G310" s="365"/>
      <c r="H310" s="365"/>
      <c r="I310" s="365"/>
      <c r="J310" s="365"/>
      <c r="K310" s="365"/>
      <c r="L310" s="365"/>
      <c r="M310" s="365"/>
      <c r="N310" s="365"/>
    </row>
    <row r="311" spans="1:14" x14ac:dyDescent="0.25">
      <c r="A311" s="76"/>
      <c r="B311" s="76"/>
      <c r="C311" s="76"/>
      <c r="D311" s="76"/>
      <c r="E311" s="365"/>
      <c r="F311" s="365"/>
      <c r="G311" s="365"/>
      <c r="H311" s="365"/>
      <c r="I311" s="365"/>
      <c r="J311" s="365"/>
      <c r="K311" s="365"/>
      <c r="L311" s="365"/>
      <c r="M311" s="365"/>
      <c r="N311" s="365"/>
    </row>
    <row r="312" spans="1:14" x14ac:dyDescent="0.25">
      <c r="A312" s="76"/>
      <c r="B312" s="76"/>
      <c r="C312" s="76"/>
      <c r="D312" s="76"/>
      <c r="E312" s="365"/>
      <c r="F312" s="365"/>
      <c r="G312" s="365"/>
      <c r="H312" s="365"/>
      <c r="I312" s="365"/>
      <c r="J312" s="365"/>
      <c r="K312" s="365"/>
      <c r="L312" s="365"/>
      <c r="M312" s="365"/>
      <c r="N312" s="365"/>
    </row>
    <row r="313" spans="1:14" x14ac:dyDescent="0.25">
      <c r="A313" s="76"/>
      <c r="B313" s="76"/>
      <c r="C313" s="76"/>
      <c r="D313" s="76"/>
      <c r="E313" s="365"/>
      <c r="F313" s="365"/>
      <c r="G313" s="365"/>
      <c r="H313" s="365"/>
      <c r="I313" s="365"/>
      <c r="J313" s="365"/>
      <c r="K313" s="365"/>
      <c r="L313" s="365"/>
      <c r="M313" s="365"/>
      <c r="N313" s="365"/>
    </row>
    <row r="314" spans="1:14" x14ac:dyDescent="0.25">
      <c r="A314" s="76"/>
      <c r="B314" s="76"/>
      <c r="C314" s="76"/>
      <c r="D314" s="76"/>
      <c r="E314" s="365"/>
      <c r="F314" s="365"/>
      <c r="G314" s="365"/>
      <c r="H314" s="365"/>
      <c r="I314" s="365"/>
      <c r="J314" s="365"/>
      <c r="K314" s="365"/>
      <c r="L314" s="365"/>
      <c r="M314" s="365"/>
      <c r="N314" s="365"/>
    </row>
    <row r="315" spans="1:14" x14ac:dyDescent="0.25">
      <c r="A315" s="76"/>
      <c r="B315" s="76"/>
      <c r="C315" s="76"/>
      <c r="D315" s="76"/>
      <c r="E315" s="365"/>
      <c r="F315" s="365"/>
      <c r="G315" s="365"/>
      <c r="H315" s="365"/>
      <c r="I315" s="365"/>
      <c r="J315" s="365"/>
      <c r="K315" s="365"/>
      <c r="L315" s="365"/>
      <c r="M315" s="365"/>
      <c r="N315" s="365"/>
    </row>
    <row r="316" spans="1:14" x14ac:dyDescent="0.25">
      <c r="A316" s="76"/>
      <c r="B316" s="76"/>
      <c r="C316" s="76"/>
      <c r="D316" s="76"/>
      <c r="E316" s="365"/>
      <c r="F316" s="365"/>
      <c r="G316" s="365"/>
      <c r="H316" s="365"/>
      <c r="I316" s="365"/>
      <c r="J316" s="365"/>
      <c r="K316" s="365"/>
      <c r="L316" s="365"/>
      <c r="M316" s="365"/>
      <c r="N316" s="365"/>
    </row>
    <row r="317" spans="1:14" x14ac:dyDescent="0.25">
      <c r="A317" s="76"/>
      <c r="B317" s="76"/>
      <c r="C317" s="76"/>
      <c r="D317" s="76"/>
      <c r="E317" s="365"/>
      <c r="F317" s="365"/>
      <c r="G317" s="365"/>
      <c r="H317" s="365"/>
      <c r="I317" s="365"/>
      <c r="J317" s="365"/>
      <c r="K317" s="365"/>
      <c r="L317" s="365"/>
      <c r="M317" s="365"/>
      <c r="N317" s="365"/>
    </row>
    <row r="318" spans="1:14" x14ac:dyDescent="0.25">
      <c r="A318" s="76"/>
      <c r="B318" s="76"/>
      <c r="C318" s="76"/>
      <c r="D318" s="76"/>
      <c r="E318" s="365"/>
      <c r="F318" s="365"/>
      <c r="G318" s="365"/>
      <c r="H318" s="365"/>
      <c r="I318" s="365"/>
      <c r="J318" s="365"/>
      <c r="K318" s="365"/>
      <c r="L318" s="365"/>
      <c r="M318" s="365"/>
      <c r="N318" s="365"/>
    </row>
    <row r="319" spans="1:14" x14ac:dyDescent="0.25">
      <c r="A319" s="76"/>
      <c r="B319" s="76"/>
      <c r="C319" s="76"/>
      <c r="D319" s="76"/>
      <c r="E319" s="365"/>
      <c r="F319" s="365"/>
      <c r="G319" s="365"/>
      <c r="H319" s="365"/>
      <c r="I319" s="365"/>
      <c r="J319" s="365"/>
      <c r="K319" s="365"/>
      <c r="L319" s="365"/>
      <c r="M319" s="365"/>
      <c r="N319" s="365"/>
    </row>
    <row r="320" spans="1:14" x14ac:dyDescent="0.25">
      <c r="A320" s="76"/>
      <c r="B320" s="76"/>
      <c r="C320" s="76"/>
      <c r="D320" s="76"/>
      <c r="E320" s="365"/>
      <c r="F320" s="365"/>
      <c r="G320" s="365"/>
      <c r="H320" s="365"/>
      <c r="I320" s="365"/>
      <c r="J320" s="365"/>
      <c r="K320" s="365"/>
      <c r="L320" s="365"/>
      <c r="M320" s="365"/>
      <c r="N320" s="365"/>
    </row>
    <row r="321" spans="1:14" x14ac:dyDescent="0.25">
      <c r="A321" s="76"/>
      <c r="B321" s="76"/>
      <c r="C321" s="76"/>
      <c r="D321" s="76"/>
      <c r="E321" s="365"/>
      <c r="F321" s="365"/>
      <c r="G321" s="365"/>
      <c r="H321" s="365"/>
      <c r="I321" s="365"/>
      <c r="J321" s="365"/>
      <c r="K321" s="365"/>
      <c r="L321" s="365"/>
      <c r="M321" s="365"/>
      <c r="N321" s="365"/>
    </row>
    <row r="322" spans="1:14" x14ac:dyDescent="0.25">
      <c r="A322" s="76"/>
      <c r="B322" s="76"/>
      <c r="C322" s="76"/>
      <c r="D322" s="76"/>
      <c r="E322" s="365"/>
      <c r="F322" s="365"/>
      <c r="G322" s="365"/>
      <c r="H322" s="365"/>
      <c r="I322" s="365"/>
      <c r="J322" s="365"/>
      <c r="K322" s="365"/>
      <c r="L322" s="365"/>
      <c r="M322" s="365"/>
      <c r="N322" s="365"/>
    </row>
    <row r="323" spans="1:14" x14ac:dyDescent="0.25">
      <c r="A323" s="365"/>
      <c r="B323" s="365"/>
      <c r="C323" s="365"/>
      <c r="D323" s="365"/>
      <c r="E323" s="365"/>
      <c r="F323" s="365"/>
      <c r="G323" s="365"/>
      <c r="H323" s="365"/>
      <c r="I323" s="365"/>
      <c r="J323" s="365"/>
      <c r="K323" s="365"/>
      <c r="L323" s="365"/>
      <c r="M323" s="365"/>
      <c r="N323" s="365"/>
    </row>
    <row r="324" spans="1:14" x14ac:dyDescent="0.25">
      <c r="A324" s="365"/>
      <c r="B324" s="365"/>
      <c r="C324" s="365"/>
      <c r="D324" s="365"/>
      <c r="E324" s="365"/>
      <c r="F324" s="365"/>
      <c r="G324" s="365"/>
      <c r="H324" s="365"/>
      <c r="I324" s="365"/>
      <c r="J324" s="365"/>
      <c r="K324" s="365"/>
      <c r="L324" s="365"/>
      <c r="M324" s="365"/>
      <c r="N324" s="365"/>
    </row>
    <row r="325" spans="1:14" x14ac:dyDescent="0.25">
      <c r="A325" s="365"/>
      <c r="B325" s="365"/>
      <c r="C325" s="365"/>
      <c r="D325" s="365"/>
      <c r="E325" s="365"/>
      <c r="F325" s="365"/>
      <c r="G325" s="365"/>
      <c r="H325" s="365"/>
      <c r="I325" s="365"/>
      <c r="J325" s="365"/>
      <c r="K325" s="365"/>
      <c r="L325" s="365"/>
      <c r="M325" s="365"/>
      <c r="N325" s="365"/>
    </row>
  </sheetData>
  <mergeCells count="78">
    <mergeCell ref="A132:C132"/>
    <mergeCell ref="A121:D121"/>
    <mergeCell ref="A122:D122"/>
    <mergeCell ref="A123:D123"/>
    <mergeCell ref="A124:D124"/>
    <mergeCell ref="B125:C125"/>
    <mergeCell ref="B126:C126"/>
    <mergeCell ref="B127:C127"/>
    <mergeCell ref="B128:C128"/>
    <mergeCell ref="B129:C129"/>
    <mergeCell ref="A130:C130"/>
    <mergeCell ref="B131:C131"/>
    <mergeCell ref="A120:D120"/>
    <mergeCell ref="B102:C102"/>
    <mergeCell ref="B103:C103"/>
    <mergeCell ref="B104:C104"/>
    <mergeCell ref="B105:C105"/>
    <mergeCell ref="A106:D106"/>
    <mergeCell ref="A107:D107"/>
    <mergeCell ref="A108:D108"/>
    <mergeCell ref="B109:D109"/>
    <mergeCell ref="A113:B113"/>
    <mergeCell ref="A118:B118"/>
    <mergeCell ref="A119:C119"/>
    <mergeCell ref="B101:C101"/>
    <mergeCell ref="B75:C75"/>
    <mergeCell ref="A76:C76"/>
    <mergeCell ref="A77:D77"/>
    <mergeCell ref="A85:B85"/>
    <mergeCell ref="A86:D86"/>
    <mergeCell ref="A88:D88"/>
    <mergeCell ref="A89:D89"/>
    <mergeCell ref="A90:D90"/>
    <mergeCell ref="A98:B98"/>
    <mergeCell ref="A99:D99"/>
    <mergeCell ref="B100:C100"/>
    <mergeCell ref="B74:C74"/>
    <mergeCell ref="A52:D52"/>
    <mergeCell ref="A53:D53"/>
    <mergeCell ref="A54:D54"/>
    <mergeCell ref="A66:B66"/>
    <mergeCell ref="A67:D67"/>
    <mergeCell ref="A68:D68"/>
    <mergeCell ref="A69:D69"/>
    <mergeCell ref="A70:D70"/>
    <mergeCell ref="A71:D71"/>
    <mergeCell ref="B72:C72"/>
    <mergeCell ref="B73:C73"/>
    <mergeCell ref="A51:D51"/>
    <mergeCell ref="A26:D26"/>
    <mergeCell ref="A27:D27"/>
    <mergeCell ref="A28:D28"/>
    <mergeCell ref="A34:B34"/>
    <mergeCell ref="A35:D35"/>
    <mergeCell ref="A36:D36"/>
    <mergeCell ref="A37:D37"/>
    <mergeCell ref="A38:D38"/>
    <mergeCell ref="A39:D39"/>
    <mergeCell ref="A49:B49"/>
    <mergeCell ref="A50:D50"/>
    <mergeCell ref="B25:C25"/>
    <mergeCell ref="A6:D6"/>
    <mergeCell ref="B7:C7"/>
    <mergeCell ref="B8:C8"/>
    <mergeCell ref="B9:C9"/>
    <mergeCell ref="B10:C10"/>
    <mergeCell ref="B11:C11"/>
    <mergeCell ref="B12:C12"/>
    <mergeCell ref="A13:D13"/>
    <mergeCell ref="A14:D14"/>
    <mergeCell ref="A15:D15"/>
    <mergeCell ref="A16:D16"/>
    <mergeCell ref="A5:D5"/>
    <mergeCell ref="A1:D1"/>
    <mergeCell ref="A2:D2"/>
    <mergeCell ref="A3:D3"/>
    <mergeCell ref="A4:B4"/>
    <mergeCell ref="C4:D4"/>
  </mergeCells>
  <printOptions horizontalCentered="1"/>
  <pageMargins left="0.43307086614173229" right="0.43307086614173229" top="0.9055118110236221" bottom="0.70866141732283472" header="0.31496062992125984" footer="0.31496062992125984"/>
  <pageSetup paperSize="9" scale="83" fitToHeight="0" orientation="portrait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25"/>
  <sheetViews>
    <sheetView topLeftCell="A112" zoomScaleNormal="100" zoomScaleSheetLayoutView="100" workbookViewId="0">
      <selection activeCell="A112" sqref="A1:XFD1048576"/>
    </sheetView>
  </sheetViews>
  <sheetFormatPr defaultColWidth="9.140625" defaultRowHeight="15" x14ac:dyDescent="0.25"/>
  <cols>
    <col min="1" max="1" width="15.28515625" style="4" customWidth="1"/>
    <col min="2" max="2" width="56.7109375" style="4" customWidth="1"/>
    <col min="3" max="3" width="12.42578125" style="4" customWidth="1"/>
    <col min="4" max="4" width="26.85546875" style="4" customWidth="1"/>
    <col min="5" max="5" width="43.5703125" style="4" bestFit="1" customWidth="1"/>
    <col min="6" max="6" width="25.85546875" style="4" bestFit="1" customWidth="1"/>
    <col min="7" max="7" width="112.42578125" style="4" customWidth="1"/>
    <col min="8" max="8" width="9.140625" style="4"/>
    <col min="9" max="9" width="16.140625" style="4" bestFit="1" customWidth="1"/>
    <col min="10" max="16384" width="9.140625" style="4"/>
  </cols>
  <sheetData>
    <row r="1" spans="1:14" ht="15" customHeight="1" x14ac:dyDescent="0.25">
      <c r="A1" s="620" t="s">
        <v>586</v>
      </c>
      <c r="B1" s="620"/>
      <c r="C1" s="620"/>
      <c r="D1" s="620"/>
      <c r="E1" s="28"/>
      <c r="F1" s="1"/>
      <c r="G1" s="1"/>
      <c r="H1" s="1"/>
      <c r="I1" s="1"/>
      <c r="J1" s="1"/>
      <c r="K1" s="1"/>
      <c r="L1" s="1"/>
      <c r="M1" s="1"/>
      <c r="N1" s="1"/>
    </row>
    <row r="2" spans="1:14" ht="15" customHeight="1" thickBot="1" x14ac:dyDescent="0.3">
      <c r="A2" s="620" t="s">
        <v>581</v>
      </c>
      <c r="B2" s="620"/>
      <c r="C2" s="620"/>
      <c r="D2" s="620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4" ht="21.75" customHeight="1" x14ac:dyDescent="0.25">
      <c r="A3" s="621" t="s">
        <v>111</v>
      </c>
      <c r="B3" s="622"/>
      <c r="C3" s="622"/>
      <c r="D3" s="623"/>
      <c r="E3" s="1"/>
      <c r="F3" s="1"/>
      <c r="G3" s="1"/>
      <c r="H3" s="1"/>
      <c r="I3" s="1"/>
      <c r="J3" s="1"/>
      <c r="K3" s="1"/>
      <c r="L3" s="1"/>
      <c r="M3" s="1"/>
      <c r="N3" s="1"/>
    </row>
    <row r="4" spans="1:14" x14ac:dyDescent="0.25">
      <c r="A4" s="624" t="s">
        <v>365</v>
      </c>
      <c r="B4" s="625"/>
      <c r="C4" s="626" t="s">
        <v>366</v>
      </c>
      <c r="D4" s="625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4" s="337" customFormat="1" x14ac:dyDescent="0.25">
      <c r="A5" s="618" t="s">
        <v>316</v>
      </c>
      <c r="B5" s="590"/>
      <c r="C5" s="590"/>
      <c r="D5" s="619"/>
      <c r="E5" s="255"/>
      <c r="F5" s="255"/>
      <c r="G5" s="255"/>
      <c r="H5" s="255"/>
      <c r="I5" s="255"/>
      <c r="J5" s="255"/>
      <c r="K5" s="255"/>
      <c r="L5" s="255"/>
      <c r="M5" s="255"/>
      <c r="N5" s="255"/>
    </row>
    <row r="6" spans="1:14" s="88" customFormat="1" ht="15.75" x14ac:dyDescent="0.25">
      <c r="A6" s="606" t="s">
        <v>317</v>
      </c>
      <c r="B6" s="607"/>
      <c r="C6" s="607"/>
      <c r="D6" s="608"/>
      <c r="E6" s="89"/>
      <c r="F6" s="89"/>
      <c r="G6" s="89"/>
      <c r="H6" s="89"/>
      <c r="I6" s="89"/>
      <c r="J6" s="89"/>
      <c r="K6" s="89"/>
      <c r="L6" s="89"/>
      <c r="M6" s="89"/>
      <c r="N6" s="89"/>
    </row>
    <row r="7" spans="1:14" s="88" customFormat="1" x14ac:dyDescent="0.25">
      <c r="A7" s="153">
        <v>1</v>
      </c>
      <c r="B7" s="609" t="s">
        <v>318</v>
      </c>
      <c r="C7" s="609"/>
      <c r="D7" s="173">
        <f>'ASG Lp Predial Vitoria'!G93</f>
        <v>0</v>
      </c>
      <c r="E7" s="89"/>
      <c r="F7" s="89"/>
      <c r="G7" s="89"/>
      <c r="H7" s="89"/>
      <c r="I7" s="89"/>
      <c r="J7" s="89"/>
      <c r="K7" s="89"/>
      <c r="L7" s="89"/>
      <c r="M7" s="89"/>
      <c r="N7" s="89"/>
    </row>
    <row r="8" spans="1:14" s="88" customFormat="1" x14ac:dyDescent="0.25">
      <c r="A8" s="153">
        <v>2</v>
      </c>
      <c r="B8" s="609" t="s">
        <v>320</v>
      </c>
      <c r="C8" s="609"/>
      <c r="D8" s="151" t="s">
        <v>328</v>
      </c>
      <c r="E8" s="89"/>
      <c r="F8" s="89"/>
      <c r="G8" s="89"/>
      <c r="H8" s="89"/>
      <c r="I8" s="89"/>
      <c r="J8" s="89"/>
      <c r="K8" s="89"/>
      <c r="L8" s="89"/>
      <c r="M8" s="89"/>
      <c r="N8" s="89"/>
    </row>
    <row r="9" spans="1:14" s="88" customFormat="1" x14ac:dyDescent="0.25">
      <c r="A9" s="153">
        <v>3</v>
      </c>
      <c r="B9" s="610" t="s">
        <v>18</v>
      </c>
      <c r="C9" s="610"/>
      <c r="D9" s="174">
        <v>0</v>
      </c>
      <c r="E9" s="89"/>
      <c r="F9" s="89"/>
      <c r="G9" s="89"/>
      <c r="H9" s="89"/>
      <c r="I9" s="89"/>
      <c r="J9" s="89"/>
      <c r="K9" s="89"/>
      <c r="L9" s="89"/>
      <c r="M9" s="89"/>
      <c r="N9" s="89"/>
    </row>
    <row r="10" spans="1:14" s="88" customFormat="1" x14ac:dyDescent="0.25">
      <c r="A10" s="153">
        <v>4</v>
      </c>
      <c r="B10" s="610" t="s">
        <v>322</v>
      </c>
      <c r="C10" s="610"/>
      <c r="D10" s="151" t="s">
        <v>329</v>
      </c>
      <c r="E10" s="89"/>
      <c r="F10" s="89"/>
      <c r="G10" s="89"/>
      <c r="H10" s="89"/>
      <c r="I10" s="89"/>
      <c r="J10" s="89"/>
      <c r="K10" s="89"/>
      <c r="L10" s="89"/>
      <c r="M10" s="89"/>
      <c r="N10" s="89"/>
    </row>
    <row r="11" spans="1:14" s="88" customFormat="1" x14ac:dyDescent="0.25">
      <c r="A11" s="153">
        <v>5</v>
      </c>
      <c r="B11" s="611" t="s">
        <v>323</v>
      </c>
      <c r="C11" s="611"/>
      <c r="D11" s="269" t="s">
        <v>393</v>
      </c>
      <c r="E11" s="89"/>
      <c r="F11" s="89"/>
      <c r="G11" s="89"/>
      <c r="H11" s="89"/>
      <c r="I11" s="89"/>
      <c r="J11" s="89"/>
      <c r="K11" s="89"/>
      <c r="L11" s="89"/>
      <c r="M11" s="89"/>
      <c r="N11" s="89"/>
    </row>
    <row r="12" spans="1:14" s="88" customFormat="1" x14ac:dyDescent="0.25">
      <c r="A12" s="153">
        <v>6</v>
      </c>
      <c r="B12" s="566" t="s">
        <v>324</v>
      </c>
      <c r="C12" s="566"/>
      <c r="D12" s="294">
        <v>44927</v>
      </c>
      <c r="E12" s="89"/>
      <c r="F12" s="89"/>
      <c r="G12" s="89"/>
      <c r="H12" s="89"/>
      <c r="I12" s="89"/>
      <c r="J12" s="89"/>
      <c r="K12" s="89"/>
      <c r="L12" s="89"/>
      <c r="M12" s="89"/>
      <c r="N12" s="89"/>
    </row>
    <row r="13" spans="1:14" s="88" customFormat="1" x14ac:dyDescent="0.25">
      <c r="A13" s="612"/>
      <c r="B13" s="613"/>
      <c r="C13" s="613"/>
      <c r="D13" s="614"/>
      <c r="E13" s="89"/>
      <c r="F13" s="89"/>
      <c r="G13" s="89"/>
      <c r="H13" s="89"/>
      <c r="I13" s="89"/>
      <c r="J13" s="89"/>
      <c r="K13" s="89"/>
      <c r="L13" s="89"/>
      <c r="M13" s="89"/>
      <c r="N13" s="89"/>
    </row>
    <row r="14" spans="1:14" s="88" customFormat="1" x14ac:dyDescent="0.25">
      <c r="A14" s="556" t="s">
        <v>325</v>
      </c>
      <c r="B14" s="557"/>
      <c r="C14" s="557"/>
      <c r="D14" s="558"/>
      <c r="E14" s="89"/>
      <c r="F14" s="89"/>
      <c r="G14" s="89"/>
      <c r="H14" s="89"/>
      <c r="I14" s="89"/>
      <c r="J14" s="89"/>
      <c r="K14" s="89"/>
      <c r="L14" s="89"/>
      <c r="M14" s="89"/>
      <c r="N14" s="89"/>
    </row>
    <row r="15" spans="1:14" s="88" customFormat="1" x14ac:dyDescent="0.25">
      <c r="A15" s="556" t="s">
        <v>326</v>
      </c>
      <c r="B15" s="557"/>
      <c r="C15" s="557"/>
      <c r="D15" s="558"/>
      <c r="E15" s="89"/>
      <c r="F15" s="89"/>
      <c r="G15" s="89"/>
      <c r="H15" s="89"/>
      <c r="I15" s="89"/>
      <c r="J15" s="89"/>
      <c r="K15" s="89"/>
      <c r="L15" s="89"/>
      <c r="M15" s="89"/>
      <c r="N15" s="89"/>
    </row>
    <row r="16" spans="1:14" s="88" customFormat="1" x14ac:dyDescent="0.25">
      <c r="A16" s="615"/>
      <c r="B16" s="616"/>
      <c r="C16" s="616"/>
      <c r="D16" s="617"/>
      <c r="E16" s="89"/>
      <c r="F16" s="89"/>
      <c r="G16" s="89"/>
      <c r="H16" s="89"/>
      <c r="I16" s="89"/>
      <c r="J16" s="89"/>
      <c r="K16" s="89"/>
      <c r="L16" s="89"/>
      <c r="M16" s="89"/>
      <c r="N16" s="89"/>
    </row>
    <row r="17" spans="1:14" x14ac:dyDescent="0.25">
      <c r="A17" s="143" t="s">
        <v>31</v>
      </c>
      <c r="B17" s="148" t="s">
        <v>24</v>
      </c>
      <c r="C17" s="142" t="s">
        <v>4</v>
      </c>
      <c r="D17" s="145" t="s">
        <v>5</v>
      </c>
      <c r="E17" s="1"/>
      <c r="F17" s="3"/>
      <c r="G17" s="1"/>
      <c r="H17" s="1"/>
      <c r="I17" s="1"/>
      <c r="J17" s="1"/>
      <c r="K17" s="1"/>
      <c r="L17" s="1"/>
      <c r="M17" s="1"/>
      <c r="N17" s="1"/>
    </row>
    <row r="18" spans="1:14" x14ac:dyDescent="0.25">
      <c r="A18" s="153" t="s">
        <v>0</v>
      </c>
      <c r="B18" s="154" t="s">
        <v>40</v>
      </c>
      <c r="C18" s="155">
        <v>1</v>
      </c>
      <c r="D18" s="156">
        <f>D9</f>
        <v>0</v>
      </c>
      <c r="E18" s="1"/>
      <c r="F18" s="1"/>
      <c r="G18" s="1"/>
      <c r="H18" s="1"/>
      <c r="I18" s="1"/>
      <c r="J18" s="1"/>
      <c r="K18" s="1"/>
      <c r="L18" s="1"/>
      <c r="M18" s="1"/>
      <c r="N18" s="1"/>
    </row>
    <row r="19" spans="1:14" x14ac:dyDescent="0.25">
      <c r="A19" s="153" t="s">
        <v>1</v>
      </c>
      <c r="B19" s="154" t="s">
        <v>41</v>
      </c>
      <c r="C19" s="157">
        <v>0</v>
      </c>
      <c r="D19" s="156">
        <f>C19*$D$18</f>
        <v>0</v>
      </c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4" x14ac:dyDescent="0.25">
      <c r="A20" s="153" t="s">
        <v>2</v>
      </c>
      <c r="B20" s="154" t="s">
        <v>42</v>
      </c>
      <c r="C20" s="157">
        <v>0.2</v>
      </c>
      <c r="D20" s="156">
        <f t="shared" ref="D20:D24" si="0">C20*$D$18</f>
        <v>0</v>
      </c>
      <c r="E20" s="1"/>
      <c r="F20" s="1"/>
      <c r="G20" s="1"/>
      <c r="H20" s="1"/>
      <c r="I20" s="1"/>
      <c r="J20" s="1"/>
      <c r="K20" s="1"/>
      <c r="L20" s="1"/>
      <c r="M20" s="1"/>
      <c r="N20" s="1"/>
    </row>
    <row r="21" spans="1:14" x14ac:dyDescent="0.25">
      <c r="A21" s="153" t="s">
        <v>3</v>
      </c>
      <c r="B21" s="163" t="s">
        <v>43</v>
      </c>
      <c r="C21" s="157">
        <v>0</v>
      </c>
      <c r="D21" s="156">
        <f t="shared" si="0"/>
        <v>0</v>
      </c>
      <c r="E21" s="1"/>
      <c r="F21" s="3"/>
      <c r="G21" s="1"/>
      <c r="H21" s="1"/>
      <c r="I21" s="1"/>
      <c r="J21" s="1"/>
      <c r="K21" s="1"/>
      <c r="L21" s="1"/>
      <c r="M21" s="1"/>
      <c r="N21" s="1"/>
    </row>
    <row r="22" spans="1:14" x14ac:dyDescent="0.25">
      <c r="A22" s="153" t="s">
        <v>7</v>
      </c>
      <c r="B22" s="154" t="s">
        <v>21</v>
      </c>
      <c r="C22" s="157">
        <v>0</v>
      </c>
      <c r="D22" s="156">
        <f t="shared" si="0"/>
        <v>0</v>
      </c>
      <c r="E22" s="1"/>
      <c r="F22" s="1"/>
      <c r="G22" s="1"/>
      <c r="H22" s="1"/>
      <c r="I22" s="1"/>
      <c r="J22" s="1"/>
      <c r="K22" s="1"/>
      <c r="L22" s="1"/>
      <c r="M22" s="1"/>
      <c r="N22" s="1"/>
    </row>
    <row r="23" spans="1:14" x14ac:dyDescent="0.25">
      <c r="A23" s="153" t="s">
        <v>8</v>
      </c>
      <c r="B23" s="154" t="s">
        <v>22</v>
      </c>
      <c r="C23" s="157">
        <v>0</v>
      </c>
      <c r="D23" s="156">
        <f t="shared" si="0"/>
        <v>0</v>
      </c>
      <c r="E23" s="1"/>
      <c r="F23" s="1"/>
      <c r="G23" s="1"/>
      <c r="H23" s="1"/>
      <c r="I23" s="1"/>
      <c r="J23" s="1"/>
      <c r="K23" s="1"/>
      <c r="L23" s="1"/>
      <c r="M23" s="1"/>
      <c r="N23" s="1"/>
    </row>
    <row r="24" spans="1:14" x14ac:dyDescent="0.25">
      <c r="A24" s="153" t="s">
        <v>19</v>
      </c>
      <c r="B24" s="154" t="s">
        <v>23</v>
      </c>
      <c r="C24" s="157">
        <v>0</v>
      </c>
      <c r="D24" s="156">
        <f t="shared" si="0"/>
        <v>0</v>
      </c>
      <c r="E24" s="1"/>
      <c r="F24" s="1"/>
      <c r="G24" s="1"/>
      <c r="H24" s="1"/>
      <c r="I24" s="1"/>
      <c r="J24" s="1"/>
      <c r="K24" s="1"/>
      <c r="L24" s="1"/>
      <c r="M24" s="1"/>
      <c r="N24" s="1"/>
    </row>
    <row r="25" spans="1:14" x14ac:dyDescent="0.25">
      <c r="A25" s="85"/>
      <c r="B25" s="605" t="s">
        <v>6</v>
      </c>
      <c r="C25" s="605"/>
      <c r="D25" s="82">
        <f>SUM(D18:D24)</f>
        <v>0</v>
      </c>
      <c r="E25" s="1"/>
      <c r="F25" s="1"/>
      <c r="G25" s="1"/>
      <c r="H25" s="1"/>
      <c r="I25" s="1"/>
      <c r="J25" s="1"/>
      <c r="K25" s="1"/>
      <c r="L25" s="1"/>
      <c r="M25" s="1"/>
      <c r="N25" s="1"/>
    </row>
    <row r="26" spans="1:14" x14ac:dyDescent="0.25">
      <c r="A26" s="628"/>
      <c r="B26" s="629"/>
      <c r="C26" s="629"/>
      <c r="D26" s="630"/>
      <c r="E26" s="1"/>
      <c r="F26" s="1"/>
      <c r="G26" s="1"/>
      <c r="H26" s="1"/>
      <c r="I26" s="1"/>
      <c r="J26" s="1"/>
      <c r="K26" s="1"/>
      <c r="L26" s="1"/>
      <c r="M26" s="1"/>
      <c r="N26" s="1"/>
    </row>
    <row r="27" spans="1:14" s="31" customFormat="1" ht="30.75" customHeight="1" x14ac:dyDescent="0.25">
      <c r="A27" s="556" t="s">
        <v>116</v>
      </c>
      <c r="B27" s="595"/>
      <c r="C27" s="595"/>
      <c r="D27" s="596"/>
      <c r="E27" s="30"/>
      <c r="F27" s="30"/>
      <c r="G27" s="30"/>
      <c r="H27" s="30"/>
      <c r="I27" s="30"/>
      <c r="J27" s="30"/>
      <c r="K27" s="30"/>
      <c r="L27" s="30"/>
      <c r="M27" s="30"/>
      <c r="N27" s="30"/>
    </row>
    <row r="28" spans="1:14" x14ac:dyDescent="0.25">
      <c r="A28" s="628"/>
      <c r="B28" s="629"/>
      <c r="C28" s="629"/>
      <c r="D28" s="630"/>
      <c r="E28" s="1"/>
      <c r="F28" s="1"/>
      <c r="G28" s="1"/>
      <c r="H28" s="1"/>
      <c r="I28" s="1"/>
      <c r="J28" s="1"/>
      <c r="K28" s="1"/>
      <c r="L28" s="1"/>
      <c r="M28" s="1"/>
      <c r="N28" s="1"/>
    </row>
    <row r="29" spans="1:14" x14ac:dyDescent="0.25">
      <c r="A29" s="143" t="s">
        <v>32</v>
      </c>
      <c r="B29" s="141" t="s">
        <v>59</v>
      </c>
      <c r="C29" s="140"/>
      <c r="D29" s="152"/>
      <c r="E29" s="1"/>
      <c r="F29" s="1"/>
      <c r="G29" s="1"/>
      <c r="H29" s="1"/>
      <c r="I29" s="1"/>
      <c r="J29" s="1"/>
      <c r="K29" s="1"/>
      <c r="L29" s="1"/>
      <c r="M29" s="1"/>
      <c r="N29" s="1"/>
    </row>
    <row r="30" spans="1:14" x14ac:dyDescent="0.25">
      <c r="A30" s="143" t="s">
        <v>60</v>
      </c>
      <c r="B30" s="369" t="s">
        <v>368</v>
      </c>
      <c r="C30" s="142" t="s">
        <v>4</v>
      </c>
      <c r="D30" s="145" t="s">
        <v>16</v>
      </c>
      <c r="E30" s="1"/>
      <c r="F30" s="1"/>
      <c r="G30" s="1"/>
      <c r="H30" s="1"/>
      <c r="I30" s="1"/>
      <c r="J30" s="1"/>
      <c r="K30" s="1"/>
      <c r="L30" s="1"/>
      <c r="M30" s="1"/>
      <c r="N30" s="1"/>
    </row>
    <row r="31" spans="1:14" x14ac:dyDescent="0.25">
      <c r="A31" s="161" t="s">
        <v>0</v>
      </c>
      <c r="B31" s="159" t="s">
        <v>39</v>
      </c>
      <c r="C31" s="285">
        <v>8.3299999999999999E-2</v>
      </c>
      <c r="D31" s="160">
        <f>$D$25*C31</f>
        <v>0</v>
      </c>
      <c r="E31" s="1"/>
      <c r="F31" s="1"/>
      <c r="G31" s="1"/>
      <c r="H31" s="1"/>
      <c r="I31" s="1"/>
      <c r="J31" s="1"/>
      <c r="K31" s="1"/>
      <c r="L31" s="1"/>
      <c r="M31" s="1"/>
      <c r="N31" s="1"/>
    </row>
    <row r="32" spans="1:14" x14ac:dyDescent="0.25">
      <c r="A32" s="161" t="s">
        <v>1</v>
      </c>
      <c r="B32" s="159" t="s">
        <v>84</v>
      </c>
      <c r="C32" s="285">
        <v>8.3299999999999999E-2</v>
      </c>
      <c r="D32" s="160">
        <f t="shared" ref="D32:D33" si="1">$D$25*C32</f>
        <v>0</v>
      </c>
      <c r="E32" s="1"/>
      <c r="F32" s="1"/>
      <c r="G32" s="1"/>
      <c r="H32" s="1"/>
      <c r="I32" s="1"/>
      <c r="J32" s="1"/>
      <c r="K32" s="1"/>
      <c r="L32" s="1"/>
      <c r="M32" s="1"/>
      <c r="N32" s="1"/>
    </row>
    <row r="33" spans="1:14" x14ac:dyDescent="0.25">
      <c r="A33" s="161" t="s">
        <v>2</v>
      </c>
      <c r="B33" s="159" t="s">
        <v>85</v>
      </c>
      <c r="C33" s="345">
        <v>2.7799999999999998E-2</v>
      </c>
      <c r="D33" s="160">
        <f t="shared" si="1"/>
        <v>0</v>
      </c>
      <c r="E33" s="1"/>
      <c r="F33" s="1"/>
      <c r="G33" s="1"/>
      <c r="H33" s="1"/>
      <c r="I33" s="1"/>
      <c r="J33" s="1"/>
      <c r="K33" s="1"/>
      <c r="L33" s="1"/>
      <c r="M33" s="1"/>
      <c r="N33" s="1"/>
    </row>
    <row r="34" spans="1:14" x14ac:dyDescent="0.25">
      <c r="A34" s="585" t="s">
        <v>29</v>
      </c>
      <c r="B34" s="586"/>
      <c r="C34" s="86">
        <f>SUM(C31:C33)</f>
        <v>0.19439999999999999</v>
      </c>
      <c r="D34" s="84">
        <f>SUM(D31:D33)</f>
        <v>0</v>
      </c>
      <c r="E34" s="1"/>
      <c r="F34" s="1"/>
      <c r="G34" s="1"/>
      <c r="H34" s="1"/>
      <c r="I34" s="1"/>
      <c r="J34" s="1"/>
      <c r="K34" s="1"/>
      <c r="L34" s="1"/>
      <c r="M34" s="1"/>
      <c r="N34" s="1"/>
    </row>
    <row r="35" spans="1:14" x14ac:dyDescent="0.25">
      <c r="A35" s="567"/>
      <c r="B35" s="568"/>
      <c r="C35" s="568"/>
      <c r="D35" s="627"/>
      <c r="E35" s="1"/>
      <c r="F35" s="1"/>
      <c r="G35" s="1"/>
      <c r="H35" s="1"/>
      <c r="I35" s="1"/>
      <c r="J35" s="1"/>
      <c r="K35" s="1"/>
      <c r="L35" s="1"/>
      <c r="M35" s="1"/>
      <c r="N35" s="1"/>
    </row>
    <row r="36" spans="1:14" ht="28.5" customHeight="1" x14ac:dyDescent="0.25">
      <c r="A36" s="556" t="s">
        <v>86</v>
      </c>
      <c r="B36" s="557"/>
      <c r="C36" s="557"/>
      <c r="D36" s="558"/>
      <c r="E36" s="1"/>
      <c r="F36" s="1"/>
      <c r="G36" s="1"/>
      <c r="H36" s="1"/>
      <c r="I36" s="1"/>
      <c r="J36" s="1"/>
      <c r="K36" s="1"/>
      <c r="L36" s="1"/>
      <c r="M36" s="1"/>
      <c r="N36" s="1"/>
    </row>
    <row r="37" spans="1:14" ht="30" customHeight="1" x14ac:dyDescent="0.25">
      <c r="A37" s="556" t="s">
        <v>117</v>
      </c>
      <c r="B37" s="557"/>
      <c r="C37" s="557"/>
      <c r="D37" s="558"/>
      <c r="E37" s="1"/>
      <c r="F37" s="1"/>
      <c r="G37" s="1"/>
      <c r="H37" s="1"/>
      <c r="I37" s="1"/>
      <c r="J37" s="1"/>
      <c r="K37" s="1"/>
      <c r="L37" s="1"/>
      <c r="M37" s="1"/>
      <c r="N37" s="1"/>
    </row>
    <row r="38" spans="1:14" s="349" customFormat="1" ht="47.25" customHeight="1" x14ac:dyDescent="0.25">
      <c r="A38" s="597" t="s">
        <v>585</v>
      </c>
      <c r="B38" s="598"/>
      <c r="C38" s="598"/>
      <c r="D38" s="599"/>
      <c r="E38" s="350"/>
      <c r="F38" s="350"/>
      <c r="G38" s="350"/>
      <c r="H38" s="350"/>
      <c r="I38" s="350"/>
      <c r="J38" s="350"/>
      <c r="K38" s="350"/>
      <c r="L38" s="350"/>
      <c r="M38" s="350"/>
      <c r="N38" s="350"/>
    </row>
    <row r="39" spans="1:14" x14ac:dyDescent="0.25">
      <c r="A39" s="628"/>
      <c r="B39" s="629"/>
      <c r="C39" s="629"/>
      <c r="D39" s="630"/>
      <c r="E39" s="1"/>
      <c r="F39" s="1"/>
      <c r="G39" s="1"/>
      <c r="H39" s="1"/>
      <c r="I39" s="1"/>
      <c r="J39" s="1"/>
      <c r="K39" s="1"/>
      <c r="L39" s="1"/>
      <c r="M39" s="1"/>
      <c r="N39" s="1"/>
    </row>
    <row r="40" spans="1:14" x14ac:dyDescent="0.25">
      <c r="A40" s="143" t="s">
        <v>61</v>
      </c>
      <c r="B40" s="140" t="s">
        <v>112</v>
      </c>
      <c r="C40" s="142" t="s">
        <v>4</v>
      </c>
      <c r="D40" s="145" t="s">
        <v>16</v>
      </c>
      <c r="E40" s="1"/>
      <c r="F40" s="1"/>
      <c r="G40" s="1"/>
      <c r="H40" s="1"/>
      <c r="I40" s="1"/>
      <c r="J40" s="1"/>
      <c r="K40" s="1"/>
      <c r="L40" s="1"/>
      <c r="M40" s="1"/>
      <c r="N40" s="1"/>
    </row>
    <row r="41" spans="1:14" x14ac:dyDescent="0.25">
      <c r="A41" s="158" t="s">
        <v>0</v>
      </c>
      <c r="B41" s="168" t="s">
        <v>10</v>
      </c>
      <c r="C41" s="164">
        <v>0.2</v>
      </c>
      <c r="D41" s="160">
        <f>C41*$D$25</f>
        <v>0</v>
      </c>
      <c r="E41" s="1"/>
      <c r="F41" s="1"/>
      <c r="G41" s="1"/>
      <c r="H41" s="1"/>
      <c r="I41" s="1"/>
      <c r="J41" s="1"/>
      <c r="K41" s="1"/>
      <c r="L41" s="1"/>
      <c r="M41" s="1"/>
      <c r="N41" s="1"/>
    </row>
    <row r="42" spans="1:14" x14ac:dyDescent="0.25">
      <c r="A42" s="158" t="s">
        <v>1</v>
      </c>
      <c r="B42" s="168" t="s">
        <v>20</v>
      </c>
      <c r="C42" s="164">
        <v>2.5000000000000001E-2</v>
      </c>
      <c r="D42" s="160">
        <f t="shared" ref="D42:D48" si="2">C42*$D$25</f>
        <v>0</v>
      </c>
      <c r="E42" s="1"/>
      <c r="F42" s="1"/>
      <c r="G42" s="1"/>
      <c r="H42" s="1"/>
      <c r="I42" s="1"/>
      <c r="J42" s="1"/>
      <c r="K42" s="1"/>
      <c r="L42" s="1"/>
      <c r="M42" s="1"/>
      <c r="N42" s="1"/>
    </row>
    <row r="43" spans="1:14" x14ac:dyDescent="0.25">
      <c r="A43" s="158" t="s">
        <v>2</v>
      </c>
      <c r="B43" s="168" t="s">
        <v>62</v>
      </c>
      <c r="C43" s="164">
        <v>0.03</v>
      </c>
      <c r="D43" s="160">
        <f t="shared" si="2"/>
        <v>0</v>
      </c>
      <c r="E43" s="1"/>
      <c r="F43" s="1"/>
      <c r="G43" s="1"/>
      <c r="H43" s="1"/>
      <c r="I43" s="1"/>
      <c r="J43" s="1"/>
      <c r="K43" s="1"/>
      <c r="L43" s="1"/>
      <c r="M43" s="1"/>
      <c r="N43" s="1"/>
    </row>
    <row r="44" spans="1:14" x14ac:dyDescent="0.25">
      <c r="A44" s="158" t="s">
        <v>3</v>
      </c>
      <c r="B44" s="168" t="s">
        <v>11</v>
      </c>
      <c r="C44" s="164">
        <v>1.4999999999999999E-2</v>
      </c>
      <c r="D44" s="160">
        <f t="shared" si="2"/>
        <v>0</v>
      </c>
      <c r="E44" s="1"/>
      <c r="F44" s="1"/>
      <c r="G44" s="1"/>
      <c r="H44" s="1"/>
      <c r="I44" s="1"/>
      <c r="J44" s="1"/>
      <c r="K44" s="1"/>
      <c r="L44" s="1"/>
      <c r="M44" s="1"/>
      <c r="N44" s="1"/>
    </row>
    <row r="45" spans="1:14" x14ac:dyDescent="0.25">
      <c r="A45" s="158" t="s">
        <v>7</v>
      </c>
      <c r="B45" s="168" t="s">
        <v>12</v>
      </c>
      <c r="C45" s="164">
        <v>0.01</v>
      </c>
      <c r="D45" s="160">
        <f t="shared" si="2"/>
        <v>0</v>
      </c>
      <c r="E45" s="1"/>
      <c r="F45" s="1"/>
      <c r="G45" s="1"/>
      <c r="H45" s="1"/>
      <c r="I45" s="1"/>
      <c r="J45" s="1"/>
      <c r="K45" s="1"/>
      <c r="L45" s="1"/>
      <c r="M45" s="1"/>
      <c r="N45" s="1"/>
    </row>
    <row r="46" spans="1:14" x14ac:dyDescent="0.25">
      <c r="A46" s="158" t="s">
        <v>8</v>
      </c>
      <c r="B46" s="168" t="s">
        <v>15</v>
      </c>
      <c r="C46" s="164">
        <v>6.0000000000000001E-3</v>
      </c>
      <c r="D46" s="160">
        <f t="shared" si="2"/>
        <v>0</v>
      </c>
      <c r="E46" s="1"/>
      <c r="F46" s="1"/>
      <c r="G46" s="1"/>
      <c r="H46" s="1"/>
      <c r="I46" s="1"/>
      <c r="J46" s="1"/>
      <c r="K46" s="1"/>
      <c r="L46" s="1"/>
      <c r="M46" s="1"/>
      <c r="N46" s="1"/>
    </row>
    <row r="47" spans="1:14" x14ac:dyDescent="0.25">
      <c r="A47" s="158" t="s">
        <v>19</v>
      </c>
      <c r="B47" s="168" t="s">
        <v>13</v>
      </c>
      <c r="C47" s="164">
        <v>2E-3</v>
      </c>
      <c r="D47" s="160">
        <f t="shared" si="2"/>
        <v>0</v>
      </c>
      <c r="E47" s="1"/>
      <c r="F47" s="1"/>
      <c r="G47" s="1"/>
      <c r="H47" s="1"/>
      <c r="I47" s="1"/>
      <c r="J47" s="1"/>
      <c r="K47" s="1"/>
      <c r="L47" s="1"/>
      <c r="M47" s="1"/>
      <c r="N47" s="1"/>
    </row>
    <row r="48" spans="1:14" x14ac:dyDescent="0.25">
      <c r="A48" s="158" t="s">
        <v>9</v>
      </c>
      <c r="B48" s="168" t="s">
        <v>14</v>
      </c>
      <c r="C48" s="164">
        <v>0.08</v>
      </c>
      <c r="D48" s="160">
        <f t="shared" si="2"/>
        <v>0</v>
      </c>
      <c r="E48" s="2"/>
      <c r="F48" s="5"/>
      <c r="G48" s="1"/>
      <c r="H48" s="1"/>
      <c r="I48" s="1"/>
      <c r="J48" s="1"/>
      <c r="K48" s="1"/>
      <c r="L48" s="1"/>
      <c r="M48" s="1"/>
      <c r="N48" s="1"/>
    </row>
    <row r="49" spans="1:14" x14ac:dyDescent="0.25">
      <c r="A49" s="600" t="s">
        <v>27</v>
      </c>
      <c r="B49" s="601"/>
      <c r="C49" s="79">
        <f>SUM(C41:C48)</f>
        <v>0.36800000000000005</v>
      </c>
      <c r="D49" s="84">
        <f>SUM(D41:D48)</f>
        <v>0</v>
      </c>
      <c r="E49" s="2"/>
      <c r="F49" s="3"/>
      <c r="G49" s="1"/>
      <c r="H49" s="1"/>
      <c r="I49" s="1"/>
      <c r="J49" s="1"/>
      <c r="K49" s="1"/>
      <c r="L49" s="1"/>
      <c r="M49" s="1"/>
      <c r="N49" s="1"/>
    </row>
    <row r="50" spans="1:14" x14ac:dyDescent="0.25">
      <c r="A50" s="631"/>
      <c r="B50" s="632"/>
      <c r="C50" s="632"/>
      <c r="D50" s="633"/>
      <c r="E50" s="2"/>
      <c r="F50" s="3"/>
      <c r="G50" s="1"/>
      <c r="H50" s="1"/>
      <c r="I50" s="1"/>
      <c r="J50" s="1"/>
      <c r="K50" s="1"/>
      <c r="L50" s="1"/>
      <c r="M50" s="1"/>
      <c r="N50" s="1"/>
    </row>
    <row r="51" spans="1:14" ht="30.75" customHeight="1" x14ac:dyDescent="0.25">
      <c r="A51" s="556" t="s">
        <v>87</v>
      </c>
      <c r="B51" s="557"/>
      <c r="C51" s="557"/>
      <c r="D51" s="558"/>
      <c r="E51" s="2"/>
      <c r="F51" s="3"/>
      <c r="G51" s="1"/>
      <c r="H51" s="1"/>
      <c r="I51" s="1"/>
      <c r="J51" s="1"/>
      <c r="K51" s="1"/>
      <c r="L51" s="1"/>
      <c r="M51" s="1"/>
      <c r="N51" s="1"/>
    </row>
    <row r="52" spans="1:14" ht="30.75" customHeight="1" x14ac:dyDescent="0.25">
      <c r="A52" s="556" t="s">
        <v>120</v>
      </c>
      <c r="B52" s="557"/>
      <c r="C52" s="557"/>
      <c r="D52" s="558"/>
      <c r="E52" s="2"/>
      <c r="F52" s="3"/>
      <c r="G52" s="1"/>
      <c r="H52" s="1"/>
      <c r="I52" s="1"/>
      <c r="J52" s="1"/>
      <c r="K52" s="1"/>
      <c r="L52" s="1"/>
      <c r="M52" s="1"/>
      <c r="N52" s="1"/>
    </row>
    <row r="53" spans="1:14" ht="15" customHeight="1" x14ac:dyDescent="0.25">
      <c r="A53" s="587" t="s">
        <v>369</v>
      </c>
      <c r="B53" s="588"/>
      <c r="C53" s="588"/>
      <c r="D53" s="589"/>
      <c r="E53" s="2"/>
      <c r="F53" s="3"/>
      <c r="G53" s="1"/>
      <c r="H53" s="1"/>
      <c r="I53" s="1"/>
      <c r="J53" s="1"/>
      <c r="K53" s="1"/>
      <c r="L53" s="1"/>
      <c r="M53" s="1"/>
      <c r="N53" s="1"/>
    </row>
    <row r="54" spans="1:14" x14ac:dyDescent="0.25">
      <c r="A54" s="628"/>
      <c r="B54" s="629"/>
      <c r="C54" s="629"/>
      <c r="D54" s="630"/>
      <c r="E54" s="2"/>
      <c r="F54" s="3"/>
      <c r="G54" s="1"/>
      <c r="H54" s="1"/>
      <c r="I54" s="1"/>
      <c r="J54" s="1"/>
      <c r="K54" s="1"/>
      <c r="L54" s="1"/>
      <c r="M54" s="1"/>
      <c r="N54" s="1"/>
    </row>
    <row r="55" spans="1:14" x14ac:dyDescent="0.25">
      <c r="A55" s="143" t="s">
        <v>63</v>
      </c>
      <c r="B55" s="148" t="s">
        <v>25</v>
      </c>
      <c r="C55" s="148"/>
      <c r="D55" s="145" t="s">
        <v>5</v>
      </c>
      <c r="E55" s="2"/>
      <c r="F55" s="3"/>
      <c r="G55" s="1"/>
      <c r="H55" s="1"/>
      <c r="I55" s="1"/>
      <c r="J55" s="1"/>
      <c r="K55" s="1"/>
      <c r="L55" s="1"/>
      <c r="M55" s="1"/>
      <c r="N55" s="1"/>
    </row>
    <row r="56" spans="1:14" ht="14.45" customHeight="1" x14ac:dyDescent="0.25">
      <c r="A56" s="158" t="s">
        <v>0</v>
      </c>
      <c r="B56" s="167" t="s">
        <v>46</v>
      </c>
      <c r="C56" s="167"/>
      <c r="D56" s="277">
        <f>(0)*22*2</f>
        <v>0</v>
      </c>
      <c r="E56" s="2"/>
      <c r="F56" s="3"/>
      <c r="G56" s="1"/>
      <c r="H56" s="1"/>
      <c r="I56" s="1"/>
      <c r="J56" s="1"/>
      <c r="K56" s="1"/>
      <c r="L56" s="1"/>
      <c r="M56" s="1"/>
      <c r="N56" s="1"/>
    </row>
    <row r="57" spans="1:14" x14ac:dyDescent="0.25">
      <c r="A57" s="158" t="s">
        <v>37</v>
      </c>
      <c r="B57" s="167" t="s">
        <v>71</v>
      </c>
      <c r="C57" s="167"/>
      <c r="D57" s="281">
        <f>-(6%*$D$18)</f>
        <v>0</v>
      </c>
      <c r="E57" s="2"/>
      <c r="F57" s="3"/>
      <c r="G57" s="1"/>
      <c r="H57" s="1"/>
      <c r="I57" s="1"/>
      <c r="J57" s="1"/>
      <c r="K57" s="1"/>
      <c r="L57" s="1"/>
      <c r="M57" s="1"/>
      <c r="N57" s="1"/>
    </row>
    <row r="58" spans="1:14" x14ac:dyDescent="0.25">
      <c r="A58" s="158" t="s">
        <v>1</v>
      </c>
      <c r="B58" s="167" t="s">
        <v>47</v>
      </c>
      <c r="C58" s="167"/>
      <c r="D58" s="281">
        <f>0*22</f>
        <v>0</v>
      </c>
      <c r="E58" s="2"/>
      <c r="F58" s="3"/>
      <c r="G58" s="1"/>
      <c r="H58" s="1"/>
      <c r="I58" s="1"/>
      <c r="J58" s="1"/>
      <c r="K58" s="1"/>
      <c r="L58" s="1"/>
      <c r="M58" s="1"/>
      <c r="N58" s="1"/>
    </row>
    <row r="59" spans="1:14" x14ac:dyDescent="0.25">
      <c r="A59" s="158" t="s">
        <v>88</v>
      </c>
      <c r="B59" s="167" t="s">
        <v>89</v>
      </c>
      <c r="C59" s="167"/>
      <c r="D59" s="281">
        <f>-(3.5%*D58)</f>
        <v>0</v>
      </c>
      <c r="E59" s="2"/>
      <c r="F59" s="3"/>
      <c r="G59" s="1"/>
      <c r="H59" s="1"/>
      <c r="I59" s="1"/>
      <c r="J59" s="1"/>
      <c r="K59" s="1"/>
      <c r="L59" s="1"/>
      <c r="M59" s="1"/>
      <c r="N59" s="1"/>
    </row>
    <row r="60" spans="1:14" s="74" customFormat="1" x14ac:dyDescent="0.25">
      <c r="A60" s="276" t="s">
        <v>2</v>
      </c>
      <c r="B60" s="286" t="s">
        <v>394</v>
      </c>
      <c r="C60" s="286"/>
      <c r="D60" s="281">
        <v>0</v>
      </c>
      <c r="E60" s="76"/>
      <c r="F60" s="77"/>
      <c r="G60" s="75"/>
      <c r="H60" s="75"/>
      <c r="I60" s="75"/>
      <c r="J60" s="75"/>
      <c r="K60" s="75"/>
      <c r="L60" s="75"/>
      <c r="M60" s="75"/>
      <c r="N60" s="75"/>
    </row>
    <row r="61" spans="1:14" x14ac:dyDescent="0.25">
      <c r="A61" s="276" t="s">
        <v>3</v>
      </c>
      <c r="B61" s="286" t="s">
        <v>395</v>
      </c>
      <c r="C61" s="286"/>
      <c r="D61" s="281">
        <v>0</v>
      </c>
      <c r="E61" s="2"/>
      <c r="F61" s="3"/>
      <c r="G61" s="1"/>
      <c r="H61" s="1"/>
      <c r="I61" s="1"/>
      <c r="J61" s="1"/>
      <c r="K61" s="1"/>
      <c r="L61" s="1"/>
      <c r="M61" s="1"/>
      <c r="N61" s="1"/>
    </row>
    <row r="62" spans="1:14" s="364" customFormat="1" ht="26.25" x14ac:dyDescent="0.25">
      <c r="A62" s="276" t="s">
        <v>7</v>
      </c>
      <c r="B62" s="376" t="s">
        <v>396</v>
      </c>
      <c r="C62" s="376"/>
      <c r="D62" s="281">
        <v>0</v>
      </c>
      <c r="E62" s="76"/>
      <c r="F62" s="77"/>
      <c r="G62" s="365"/>
      <c r="H62" s="365"/>
      <c r="I62" s="365"/>
      <c r="J62" s="365"/>
      <c r="K62" s="365"/>
      <c r="L62" s="365"/>
      <c r="M62" s="365"/>
      <c r="N62" s="365"/>
    </row>
    <row r="63" spans="1:14" s="364" customFormat="1" ht="26.25" x14ac:dyDescent="0.25">
      <c r="A63" s="276" t="s">
        <v>8</v>
      </c>
      <c r="B63" s="286" t="s">
        <v>397</v>
      </c>
      <c r="C63" s="376"/>
      <c r="D63" s="281">
        <v>0</v>
      </c>
      <c r="E63" s="76"/>
      <c r="F63" s="77"/>
      <c r="G63" s="365"/>
      <c r="H63" s="365"/>
      <c r="I63" s="365"/>
      <c r="J63" s="365"/>
      <c r="K63" s="365"/>
      <c r="L63" s="365"/>
      <c r="M63" s="365"/>
      <c r="N63" s="365"/>
    </row>
    <row r="64" spans="1:14" s="364" customFormat="1" x14ac:dyDescent="0.25">
      <c r="A64" s="276" t="s">
        <v>19</v>
      </c>
      <c r="B64" s="292" t="s">
        <v>401</v>
      </c>
      <c r="C64" s="259"/>
      <c r="D64" s="277">
        <v>0</v>
      </c>
      <c r="E64" s="76"/>
      <c r="F64" s="77"/>
      <c r="G64" s="365"/>
      <c r="H64" s="365"/>
      <c r="I64" s="365"/>
      <c r="J64" s="365"/>
      <c r="K64" s="365"/>
      <c r="L64" s="365"/>
      <c r="M64" s="365"/>
      <c r="N64" s="365"/>
    </row>
    <row r="65" spans="1:14" x14ac:dyDescent="0.25">
      <c r="A65" s="276" t="s">
        <v>9</v>
      </c>
      <c r="B65" s="409" t="s">
        <v>23</v>
      </c>
      <c r="C65" s="409"/>
      <c r="D65" s="277">
        <v>0</v>
      </c>
      <c r="E65" s="2"/>
      <c r="F65" s="3"/>
      <c r="G65" s="1"/>
      <c r="H65" s="1"/>
      <c r="I65" s="1"/>
      <c r="J65" s="1"/>
      <c r="K65" s="1"/>
      <c r="L65" s="1"/>
      <c r="M65" s="1"/>
      <c r="N65" s="1"/>
    </row>
    <row r="66" spans="1:14" x14ac:dyDescent="0.25">
      <c r="A66" s="585" t="s">
        <v>29</v>
      </c>
      <c r="B66" s="586"/>
      <c r="C66" s="87"/>
      <c r="D66" s="82">
        <f>SUM(D56:D65)</f>
        <v>0</v>
      </c>
      <c r="E66" s="2"/>
      <c r="F66" s="3"/>
      <c r="G66" s="1"/>
      <c r="H66" s="1"/>
      <c r="I66" s="1"/>
      <c r="J66" s="1"/>
      <c r="K66" s="1"/>
      <c r="L66" s="1"/>
      <c r="M66" s="1"/>
      <c r="N66" s="1"/>
    </row>
    <row r="67" spans="1:14" ht="14.45" customHeight="1" x14ac:dyDescent="0.25">
      <c r="A67" s="567"/>
      <c r="B67" s="568"/>
      <c r="C67" s="568"/>
      <c r="D67" s="627"/>
      <c r="E67" s="2"/>
      <c r="F67" s="3"/>
      <c r="G67" s="1"/>
      <c r="H67" s="1"/>
      <c r="I67" s="1"/>
      <c r="J67" s="1"/>
      <c r="K67" s="1"/>
      <c r="L67" s="1"/>
      <c r="M67" s="1"/>
      <c r="N67" s="1"/>
    </row>
    <row r="68" spans="1:14" ht="30" customHeight="1" x14ac:dyDescent="0.25">
      <c r="A68" s="556" t="s">
        <v>113</v>
      </c>
      <c r="B68" s="557"/>
      <c r="C68" s="557"/>
      <c r="D68" s="558"/>
      <c r="E68" s="2"/>
      <c r="F68" s="3"/>
      <c r="G68" s="1"/>
      <c r="H68" s="1"/>
      <c r="I68" s="1"/>
      <c r="J68" s="1"/>
      <c r="K68" s="1"/>
      <c r="L68" s="1"/>
      <c r="M68" s="1"/>
      <c r="N68" s="1"/>
    </row>
    <row r="69" spans="1:14" ht="30.75" customHeight="1" x14ac:dyDescent="0.25">
      <c r="A69" s="556" t="s">
        <v>90</v>
      </c>
      <c r="B69" s="557"/>
      <c r="C69" s="557"/>
      <c r="D69" s="558"/>
      <c r="E69" s="2"/>
      <c r="F69" s="3"/>
      <c r="G69" s="1"/>
      <c r="H69" s="1"/>
      <c r="I69" s="1"/>
      <c r="J69" s="1"/>
      <c r="K69" s="1"/>
      <c r="L69" s="1"/>
      <c r="M69" s="1"/>
      <c r="N69" s="1"/>
    </row>
    <row r="70" spans="1:14" ht="12" customHeight="1" x14ac:dyDescent="0.25">
      <c r="A70" s="567"/>
      <c r="B70" s="568"/>
      <c r="C70" s="568"/>
      <c r="D70" s="627"/>
      <c r="E70" s="2"/>
      <c r="F70" s="3"/>
      <c r="G70" s="1"/>
      <c r="H70" s="1"/>
      <c r="I70" s="1"/>
      <c r="J70" s="1"/>
      <c r="K70" s="1"/>
      <c r="L70" s="1"/>
      <c r="M70" s="1"/>
      <c r="N70" s="1"/>
    </row>
    <row r="71" spans="1:14" x14ac:dyDescent="0.25">
      <c r="A71" s="562" t="s">
        <v>67</v>
      </c>
      <c r="B71" s="563"/>
      <c r="C71" s="563"/>
      <c r="D71" s="564"/>
      <c r="E71" s="2"/>
      <c r="F71" s="3"/>
      <c r="G71" s="1"/>
      <c r="H71" s="1"/>
      <c r="I71" s="1"/>
      <c r="J71" s="1"/>
      <c r="K71" s="1"/>
      <c r="L71" s="1"/>
      <c r="M71" s="1"/>
      <c r="N71" s="1"/>
    </row>
    <row r="72" spans="1:14" x14ac:dyDescent="0.25">
      <c r="A72" s="143">
        <v>2</v>
      </c>
      <c r="B72" s="590" t="s">
        <v>68</v>
      </c>
      <c r="C72" s="590"/>
      <c r="D72" s="145" t="s">
        <v>5</v>
      </c>
      <c r="E72" s="2"/>
      <c r="F72" s="3"/>
      <c r="G72" s="1"/>
      <c r="H72" s="1"/>
      <c r="I72" s="1"/>
      <c r="J72" s="1"/>
      <c r="K72" s="1"/>
      <c r="L72" s="1"/>
      <c r="M72" s="1"/>
      <c r="N72" s="1"/>
    </row>
    <row r="73" spans="1:14" x14ac:dyDescent="0.25">
      <c r="A73" s="158" t="s">
        <v>64</v>
      </c>
      <c r="B73" s="594" t="s">
        <v>368</v>
      </c>
      <c r="C73" s="594"/>
      <c r="D73" s="162">
        <f>D34</f>
        <v>0</v>
      </c>
      <c r="E73" s="2"/>
      <c r="F73" s="3"/>
      <c r="G73" s="1"/>
      <c r="H73" s="1"/>
      <c r="I73" s="1"/>
      <c r="J73" s="1"/>
      <c r="K73" s="1"/>
      <c r="L73" s="1"/>
      <c r="M73" s="1"/>
      <c r="N73" s="1"/>
    </row>
    <row r="74" spans="1:14" x14ac:dyDescent="0.25">
      <c r="A74" s="158" t="s">
        <v>65</v>
      </c>
      <c r="B74" s="572" t="s">
        <v>69</v>
      </c>
      <c r="C74" s="572"/>
      <c r="D74" s="162">
        <f>D49</f>
        <v>0</v>
      </c>
      <c r="E74" s="2"/>
      <c r="F74" s="3"/>
      <c r="G74" s="1"/>
      <c r="H74" s="1"/>
      <c r="I74" s="1"/>
      <c r="J74" s="1"/>
      <c r="K74" s="1"/>
      <c r="L74" s="1"/>
      <c r="M74" s="1"/>
      <c r="N74" s="1"/>
    </row>
    <row r="75" spans="1:14" x14ac:dyDescent="0.25">
      <c r="A75" s="158" t="s">
        <v>66</v>
      </c>
      <c r="B75" s="572" t="s">
        <v>25</v>
      </c>
      <c r="C75" s="572"/>
      <c r="D75" s="162">
        <f>D66</f>
        <v>0</v>
      </c>
      <c r="E75" s="2"/>
      <c r="F75" s="3"/>
      <c r="G75" s="1"/>
      <c r="H75" s="1"/>
      <c r="I75" s="1"/>
      <c r="J75" s="1"/>
      <c r="K75" s="1"/>
      <c r="L75" s="1"/>
      <c r="M75" s="1"/>
      <c r="N75" s="1"/>
    </row>
    <row r="76" spans="1:14" x14ac:dyDescent="0.25">
      <c r="A76" s="583" t="s">
        <v>27</v>
      </c>
      <c r="B76" s="584"/>
      <c r="C76" s="584"/>
      <c r="D76" s="82">
        <f>SUM(D73:D75)</f>
        <v>0</v>
      </c>
      <c r="E76" s="2"/>
      <c r="F76" s="3"/>
      <c r="G76" s="1"/>
      <c r="H76" s="1"/>
      <c r="I76" s="1"/>
      <c r="J76" s="1"/>
      <c r="K76" s="1"/>
      <c r="L76" s="1"/>
      <c r="M76" s="1"/>
      <c r="N76" s="1"/>
    </row>
    <row r="77" spans="1:14" x14ac:dyDescent="0.25">
      <c r="A77" s="567"/>
      <c r="B77" s="568"/>
      <c r="C77" s="568"/>
      <c r="D77" s="627"/>
      <c r="E77" s="2"/>
      <c r="F77" s="3"/>
      <c r="G77" s="1"/>
      <c r="H77" s="1"/>
      <c r="I77" s="1"/>
      <c r="J77" s="1"/>
      <c r="K77" s="1"/>
      <c r="L77" s="1"/>
      <c r="M77" s="1"/>
      <c r="N77" s="1"/>
    </row>
    <row r="78" spans="1:14" x14ac:dyDescent="0.25">
      <c r="A78" s="149" t="s">
        <v>34</v>
      </c>
      <c r="B78" s="146" t="s">
        <v>30</v>
      </c>
      <c r="C78" s="144" t="s">
        <v>4</v>
      </c>
      <c r="D78" s="147" t="s">
        <v>16</v>
      </c>
      <c r="E78" s="2"/>
      <c r="F78" s="3"/>
      <c r="G78" s="1"/>
      <c r="H78" s="1"/>
      <c r="I78" s="1"/>
      <c r="J78" s="1"/>
      <c r="K78" s="1"/>
      <c r="L78" s="1"/>
      <c r="M78" s="1"/>
      <c r="N78" s="1"/>
    </row>
    <row r="79" spans="1:14" x14ac:dyDescent="0.25">
      <c r="A79" s="169" t="s">
        <v>0</v>
      </c>
      <c r="B79" s="351" t="s">
        <v>82</v>
      </c>
      <c r="C79" s="344">
        <v>0</v>
      </c>
      <c r="D79" s="160">
        <f>$D$25*C79</f>
        <v>0</v>
      </c>
      <c r="E79" s="2"/>
      <c r="F79" s="3"/>
      <c r="G79" s="1"/>
      <c r="H79" s="1"/>
      <c r="I79" s="1"/>
      <c r="J79" s="1"/>
      <c r="K79" s="1"/>
      <c r="L79" s="1"/>
      <c r="M79" s="1"/>
      <c r="N79" s="1"/>
    </row>
    <row r="80" spans="1:14" x14ac:dyDescent="0.25">
      <c r="A80" s="169" t="s">
        <v>1</v>
      </c>
      <c r="B80" s="367" t="s">
        <v>370</v>
      </c>
      <c r="C80" s="285">
        <f>C79*C48</f>
        <v>0</v>
      </c>
      <c r="D80" s="160">
        <f t="shared" ref="D80:D84" si="3">$D$25*C80</f>
        <v>0</v>
      </c>
      <c r="E80" s="2"/>
      <c r="F80" s="3"/>
      <c r="G80" s="1"/>
      <c r="H80" s="1"/>
      <c r="I80" s="1"/>
      <c r="J80" s="1"/>
      <c r="K80" s="1"/>
      <c r="L80" s="1"/>
      <c r="M80" s="1"/>
      <c r="N80" s="1"/>
    </row>
    <row r="81" spans="1:14" ht="26.25" x14ac:dyDescent="0.25">
      <c r="A81" s="169" t="s">
        <v>2</v>
      </c>
      <c r="B81" s="370" t="s">
        <v>371</v>
      </c>
      <c r="C81" s="285">
        <v>0</v>
      </c>
      <c r="D81" s="160">
        <f t="shared" si="3"/>
        <v>0</v>
      </c>
      <c r="E81" s="2"/>
      <c r="F81" s="3"/>
      <c r="G81" s="1"/>
      <c r="H81" s="1"/>
      <c r="I81" s="1"/>
      <c r="J81" s="1"/>
      <c r="K81" s="1"/>
      <c r="L81" s="1"/>
      <c r="M81" s="1"/>
      <c r="N81" s="1"/>
    </row>
    <row r="82" spans="1:14" s="68" customFormat="1" x14ac:dyDescent="0.25">
      <c r="A82" s="169" t="s">
        <v>3</v>
      </c>
      <c r="B82" s="351" t="s">
        <v>83</v>
      </c>
      <c r="C82" s="285">
        <v>0</v>
      </c>
      <c r="D82" s="160">
        <f t="shared" si="3"/>
        <v>0</v>
      </c>
      <c r="E82" s="70"/>
      <c r="F82" s="71"/>
      <c r="G82" s="69"/>
      <c r="H82" s="69"/>
      <c r="I82" s="69"/>
      <c r="J82" s="69"/>
      <c r="K82" s="69"/>
      <c r="L82" s="69"/>
      <c r="M82" s="69"/>
      <c r="N82" s="69"/>
    </row>
    <row r="83" spans="1:14" ht="26.25" x14ac:dyDescent="0.25">
      <c r="A83" s="169" t="s">
        <v>7</v>
      </c>
      <c r="B83" s="376" t="s">
        <v>372</v>
      </c>
      <c r="C83" s="285">
        <f>C82*C49</f>
        <v>0</v>
      </c>
      <c r="D83" s="160">
        <f t="shared" si="3"/>
        <v>0</v>
      </c>
      <c r="E83" s="2"/>
      <c r="F83" s="3"/>
      <c r="G83" s="1"/>
      <c r="H83" s="1"/>
      <c r="I83" s="1"/>
      <c r="J83" s="1"/>
      <c r="K83" s="1"/>
      <c r="L83" s="1"/>
      <c r="M83" s="1"/>
      <c r="N83" s="1"/>
    </row>
    <row r="84" spans="1:14" ht="26.25" x14ac:dyDescent="0.25">
      <c r="A84" s="169" t="s">
        <v>8</v>
      </c>
      <c r="B84" s="376" t="s">
        <v>373</v>
      </c>
      <c r="C84" s="285">
        <v>0</v>
      </c>
      <c r="D84" s="160">
        <f t="shared" si="3"/>
        <v>0</v>
      </c>
      <c r="E84" s="2"/>
      <c r="F84" s="3"/>
      <c r="G84" s="1"/>
      <c r="H84" s="1"/>
      <c r="I84" s="1"/>
      <c r="J84" s="1"/>
      <c r="K84" s="1"/>
      <c r="L84" s="1"/>
      <c r="M84" s="1"/>
      <c r="N84" s="1"/>
    </row>
    <row r="85" spans="1:14" x14ac:dyDescent="0.25">
      <c r="A85" s="585" t="s">
        <v>29</v>
      </c>
      <c r="B85" s="586"/>
      <c r="C85" s="86">
        <f>SUM(C79:C84)</f>
        <v>0</v>
      </c>
      <c r="D85" s="130">
        <f>SUM(D79:D84)</f>
        <v>0</v>
      </c>
      <c r="E85" s="2"/>
      <c r="F85" s="3"/>
      <c r="G85" s="1"/>
      <c r="H85" s="1"/>
      <c r="I85" s="1"/>
      <c r="J85" s="1"/>
      <c r="K85" s="1"/>
      <c r="L85" s="1"/>
      <c r="M85" s="1"/>
      <c r="N85" s="1"/>
    </row>
    <row r="86" spans="1:14" x14ac:dyDescent="0.25">
      <c r="A86" s="567"/>
      <c r="B86" s="568"/>
      <c r="C86" s="568"/>
      <c r="D86" s="627"/>
      <c r="E86" s="1"/>
      <c r="F86" s="1"/>
      <c r="G86" s="1"/>
      <c r="H86" s="1"/>
      <c r="I86" s="1"/>
      <c r="J86" s="1"/>
      <c r="K86" s="1"/>
      <c r="L86" s="1"/>
      <c r="M86" s="1"/>
      <c r="N86" s="1"/>
    </row>
    <row r="87" spans="1:14" x14ac:dyDescent="0.25">
      <c r="A87" s="143" t="s">
        <v>33</v>
      </c>
      <c r="B87" s="141" t="s">
        <v>35</v>
      </c>
      <c r="C87" s="140"/>
      <c r="D87" s="152"/>
      <c r="E87" s="2"/>
      <c r="F87" s="1"/>
      <c r="G87" s="1"/>
      <c r="H87" s="1"/>
      <c r="I87" s="1"/>
      <c r="J87" s="1"/>
      <c r="K87" s="1"/>
      <c r="L87" s="1"/>
      <c r="M87" s="1"/>
      <c r="N87" s="1"/>
    </row>
    <row r="88" spans="1:14" x14ac:dyDescent="0.25">
      <c r="A88" s="567"/>
      <c r="B88" s="568"/>
      <c r="C88" s="568"/>
      <c r="D88" s="627"/>
      <c r="E88" s="2"/>
      <c r="F88" s="1"/>
      <c r="G88" s="1"/>
      <c r="H88" s="1"/>
      <c r="I88" s="1"/>
      <c r="J88" s="1"/>
      <c r="K88" s="1"/>
      <c r="L88" s="1"/>
      <c r="M88" s="1"/>
      <c r="N88" s="1"/>
    </row>
    <row r="89" spans="1:14" ht="44.25" customHeight="1" x14ac:dyDescent="0.25">
      <c r="A89" s="587" t="s">
        <v>374</v>
      </c>
      <c r="B89" s="588"/>
      <c r="C89" s="588"/>
      <c r="D89" s="589"/>
      <c r="E89" s="1"/>
      <c r="F89" s="1"/>
      <c r="G89" s="1"/>
      <c r="H89" s="1"/>
      <c r="I89" s="1"/>
      <c r="J89" s="1"/>
      <c r="K89" s="1"/>
      <c r="L89" s="1"/>
      <c r="M89" s="1"/>
      <c r="N89" s="1"/>
    </row>
    <row r="90" spans="1:14" x14ac:dyDescent="0.25">
      <c r="A90" s="567"/>
      <c r="B90" s="568"/>
      <c r="C90" s="568"/>
      <c r="D90" s="627"/>
      <c r="E90" s="1"/>
      <c r="F90" s="1"/>
      <c r="G90" s="1"/>
      <c r="H90" s="1"/>
      <c r="I90" s="1"/>
      <c r="J90" s="1"/>
      <c r="K90" s="1"/>
      <c r="L90" s="1"/>
      <c r="M90" s="1"/>
      <c r="N90" s="1"/>
    </row>
    <row r="91" spans="1:14" x14ac:dyDescent="0.25">
      <c r="A91" s="143" t="s">
        <v>44</v>
      </c>
      <c r="B91" s="140" t="s">
        <v>70</v>
      </c>
      <c r="C91" s="142" t="s">
        <v>4</v>
      </c>
      <c r="D91" s="145" t="s">
        <v>16</v>
      </c>
      <c r="E91" s="1"/>
      <c r="F91" s="1"/>
      <c r="G91" s="1"/>
      <c r="H91" s="1"/>
      <c r="I91" s="1"/>
      <c r="J91" s="1"/>
      <c r="K91" s="1"/>
      <c r="L91" s="1"/>
      <c r="M91" s="1"/>
      <c r="N91" s="1"/>
    </row>
    <row r="92" spans="1:14" x14ac:dyDescent="0.25">
      <c r="A92" s="161" t="s">
        <v>0</v>
      </c>
      <c r="B92" s="368" t="s">
        <v>375</v>
      </c>
      <c r="C92" s="285">
        <v>0</v>
      </c>
      <c r="D92" s="160">
        <f>C92*$D$25</f>
        <v>0</v>
      </c>
      <c r="E92" s="1"/>
      <c r="F92" s="1"/>
      <c r="G92" s="1"/>
      <c r="H92" s="1"/>
      <c r="I92" s="1"/>
      <c r="J92" s="1"/>
      <c r="K92" s="1"/>
      <c r="L92" s="1"/>
      <c r="M92" s="1"/>
      <c r="N92" s="1"/>
    </row>
    <row r="93" spans="1:14" ht="15" customHeight="1" x14ac:dyDescent="0.25">
      <c r="A93" s="161" t="s">
        <v>1</v>
      </c>
      <c r="B93" s="367" t="s">
        <v>376</v>
      </c>
      <c r="C93" s="166">
        <v>0</v>
      </c>
      <c r="D93" s="160">
        <f t="shared" ref="D93:D97" si="4">C93*$D$25</f>
        <v>0</v>
      </c>
      <c r="E93" s="1"/>
      <c r="F93" s="1"/>
      <c r="G93" s="1"/>
      <c r="H93" s="1"/>
      <c r="I93" s="1"/>
      <c r="J93" s="1"/>
      <c r="K93" s="1"/>
      <c r="L93" s="1"/>
      <c r="M93" s="1"/>
      <c r="N93" s="1"/>
    </row>
    <row r="94" spans="1:14" x14ac:dyDescent="0.25">
      <c r="A94" s="161" t="s">
        <v>291</v>
      </c>
      <c r="B94" s="367" t="s">
        <v>377</v>
      </c>
      <c r="C94" s="166">
        <v>0</v>
      </c>
      <c r="D94" s="160">
        <f t="shared" si="4"/>
        <v>0</v>
      </c>
      <c r="E94" s="1"/>
      <c r="F94" s="1"/>
      <c r="G94" s="1"/>
      <c r="H94" s="1"/>
      <c r="I94" s="1"/>
      <c r="J94" s="1"/>
      <c r="K94" s="1"/>
      <c r="L94" s="1"/>
      <c r="M94" s="1"/>
      <c r="N94" s="1"/>
    </row>
    <row r="95" spans="1:14" x14ac:dyDescent="0.25">
      <c r="A95" s="161" t="s">
        <v>3</v>
      </c>
      <c r="B95" s="367" t="s">
        <v>378</v>
      </c>
      <c r="C95" s="166">
        <v>0</v>
      </c>
      <c r="D95" s="160">
        <f t="shared" si="4"/>
        <v>0</v>
      </c>
      <c r="E95" s="1"/>
      <c r="F95" s="1"/>
      <c r="G95" s="1"/>
      <c r="H95" s="1"/>
      <c r="I95" s="1"/>
      <c r="J95" s="1"/>
      <c r="K95" s="1"/>
      <c r="L95" s="1"/>
      <c r="M95" s="1"/>
      <c r="N95" s="1"/>
    </row>
    <row r="96" spans="1:14" x14ac:dyDescent="0.25">
      <c r="A96" s="161" t="s">
        <v>7</v>
      </c>
      <c r="B96" s="367" t="s">
        <v>379</v>
      </c>
      <c r="C96" s="166">
        <v>0</v>
      </c>
      <c r="D96" s="160">
        <f t="shared" si="4"/>
        <v>0</v>
      </c>
      <c r="E96" s="1"/>
      <c r="F96" s="1"/>
      <c r="G96" s="1"/>
      <c r="H96" s="1"/>
      <c r="I96" s="1"/>
      <c r="J96" s="1"/>
      <c r="K96" s="1"/>
      <c r="L96" s="1"/>
      <c r="M96" s="1"/>
      <c r="N96" s="1"/>
    </row>
    <row r="97" spans="1:14" x14ac:dyDescent="0.25">
      <c r="A97" s="161" t="s">
        <v>8</v>
      </c>
      <c r="B97" s="367" t="s">
        <v>380</v>
      </c>
      <c r="C97" s="166">
        <v>0</v>
      </c>
      <c r="D97" s="160">
        <f t="shared" si="4"/>
        <v>0</v>
      </c>
      <c r="E97" s="1"/>
      <c r="F97" s="1"/>
      <c r="G97" s="1"/>
      <c r="H97" s="1"/>
      <c r="I97" s="1"/>
      <c r="J97" s="1"/>
      <c r="K97" s="1"/>
      <c r="L97" s="1"/>
      <c r="M97" s="1"/>
      <c r="N97" s="1"/>
    </row>
    <row r="98" spans="1:14" ht="15.75" customHeight="1" x14ac:dyDescent="0.25">
      <c r="A98" s="585" t="s">
        <v>27</v>
      </c>
      <c r="B98" s="586"/>
      <c r="C98" s="86">
        <f>SUM(C92:C97)</f>
        <v>0</v>
      </c>
      <c r="D98" s="84">
        <f>SUM(D92:D97)</f>
        <v>0</v>
      </c>
      <c r="E98" s="1"/>
      <c r="F98" s="3"/>
      <c r="G98" s="1"/>
      <c r="H98" s="1"/>
      <c r="I98" s="1"/>
      <c r="J98" s="1"/>
      <c r="K98" s="1"/>
      <c r="L98" s="1"/>
      <c r="M98" s="1"/>
      <c r="N98" s="1"/>
    </row>
    <row r="99" spans="1:14" x14ac:dyDescent="0.25">
      <c r="A99" s="567"/>
      <c r="B99" s="568"/>
      <c r="C99" s="568"/>
      <c r="D99" s="627"/>
      <c r="E99" s="1"/>
      <c r="F99" s="3"/>
      <c r="G99" s="1"/>
      <c r="H99" s="1"/>
      <c r="I99" s="1"/>
      <c r="J99" s="1"/>
      <c r="K99" s="1"/>
      <c r="L99" s="1"/>
      <c r="M99" s="1"/>
      <c r="N99" s="1"/>
    </row>
    <row r="100" spans="1:14" ht="15" customHeight="1" x14ac:dyDescent="0.25">
      <c r="A100" s="143" t="s">
        <v>36</v>
      </c>
      <c r="B100" s="590" t="s">
        <v>26</v>
      </c>
      <c r="C100" s="590"/>
      <c r="D100" s="145" t="s">
        <v>5</v>
      </c>
      <c r="E100" s="1"/>
      <c r="F100" s="1"/>
      <c r="G100" s="1"/>
      <c r="H100" s="1"/>
      <c r="I100" s="1"/>
      <c r="J100" s="1"/>
      <c r="K100" s="1"/>
      <c r="L100" s="1"/>
      <c r="M100" s="1"/>
      <c r="N100" s="1"/>
    </row>
    <row r="101" spans="1:14" ht="14.45" customHeight="1" x14ac:dyDescent="0.25">
      <c r="A101" s="158" t="s">
        <v>0</v>
      </c>
      <c r="B101" s="572" t="s">
        <v>56</v>
      </c>
      <c r="C101" s="572"/>
      <c r="D101" s="446">
        <f>Uniformes!F24</f>
        <v>0</v>
      </c>
      <c r="E101" s="1"/>
      <c r="F101" s="3"/>
      <c r="G101" s="1"/>
      <c r="H101" s="1"/>
      <c r="I101" s="1"/>
      <c r="J101" s="1"/>
      <c r="K101" s="1"/>
      <c r="L101" s="1"/>
      <c r="M101" s="1"/>
      <c r="N101" s="1"/>
    </row>
    <row r="102" spans="1:14" ht="14.45" customHeight="1" x14ac:dyDescent="0.25">
      <c r="A102" s="158" t="s">
        <v>1</v>
      </c>
      <c r="B102" s="572" t="s">
        <v>58</v>
      </c>
      <c r="C102" s="572"/>
      <c r="D102" s="446">
        <v>0</v>
      </c>
      <c r="E102" s="1"/>
      <c r="F102" s="3"/>
      <c r="G102" s="1"/>
      <c r="H102" s="1"/>
      <c r="I102" s="1"/>
      <c r="J102" s="1"/>
      <c r="K102" s="1"/>
      <c r="L102" s="1"/>
      <c r="M102" s="1"/>
      <c r="N102" s="1"/>
    </row>
    <row r="103" spans="1:14" s="39" customFormat="1" ht="14.45" customHeight="1" x14ac:dyDescent="0.25">
      <c r="A103" s="158" t="s">
        <v>2</v>
      </c>
      <c r="B103" s="572" t="s">
        <v>57</v>
      </c>
      <c r="C103" s="572"/>
      <c r="D103" s="446">
        <f>'Insumos Equipamentos - VITÓRIA'!J158</f>
        <v>0</v>
      </c>
      <c r="E103" s="40"/>
      <c r="F103" s="41"/>
      <c r="G103" s="40"/>
      <c r="H103" s="40"/>
      <c r="I103" s="40"/>
      <c r="J103" s="40"/>
      <c r="K103" s="40"/>
      <c r="L103" s="40"/>
      <c r="M103" s="40"/>
      <c r="N103" s="40"/>
    </row>
    <row r="104" spans="1:14" x14ac:dyDescent="0.25">
      <c r="A104" s="158" t="s">
        <v>3</v>
      </c>
      <c r="B104" s="572" t="s">
        <v>23</v>
      </c>
      <c r="C104" s="572"/>
      <c r="D104" s="165">
        <v>0</v>
      </c>
      <c r="E104" s="1"/>
      <c r="F104" s="3"/>
      <c r="G104" s="1"/>
      <c r="H104" s="1"/>
      <c r="I104" s="1"/>
      <c r="J104" s="1"/>
      <c r="K104" s="1"/>
      <c r="L104" s="1"/>
      <c r="M104" s="1"/>
      <c r="N104" s="1"/>
    </row>
    <row r="105" spans="1:14" ht="15.75" customHeight="1" x14ac:dyDescent="0.25">
      <c r="A105" s="131"/>
      <c r="B105" s="573" t="s">
        <v>28</v>
      </c>
      <c r="C105" s="573"/>
      <c r="D105" s="82">
        <f>SUM(D101:D104)</f>
        <v>0</v>
      </c>
      <c r="E105" s="1"/>
      <c r="F105" s="1"/>
      <c r="G105" s="1"/>
      <c r="H105" s="1"/>
      <c r="I105" s="1"/>
      <c r="J105" s="1"/>
      <c r="K105" s="1"/>
      <c r="L105" s="1"/>
      <c r="M105" s="1"/>
      <c r="N105" s="1"/>
    </row>
    <row r="106" spans="1:14" x14ac:dyDescent="0.25">
      <c r="A106" s="612"/>
      <c r="B106" s="613"/>
      <c r="C106" s="613"/>
      <c r="D106" s="614"/>
      <c r="E106" s="1"/>
      <c r="F106" s="1"/>
      <c r="G106" s="1"/>
      <c r="H106" s="1"/>
      <c r="I106" s="1"/>
      <c r="J106" s="1"/>
      <c r="K106" s="1"/>
      <c r="L106" s="1"/>
      <c r="M106" s="1"/>
      <c r="N106" s="1"/>
    </row>
    <row r="107" spans="1:14" x14ac:dyDescent="0.25">
      <c r="A107" s="556" t="s">
        <v>119</v>
      </c>
      <c r="B107" s="557"/>
      <c r="C107" s="557"/>
      <c r="D107" s="558"/>
      <c r="E107" s="1"/>
      <c r="F107" s="1"/>
      <c r="G107" s="1"/>
      <c r="H107" s="1"/>
      <c r="I107" s="1"/>
      <c r="J107" s="1"/>
      <c r="K107" s="1"/>
      <c r="L107" s="1"/>
      <c r="M107" s="1"/>
      <c r="N107" s="1"/>
    </row>
    <row r="108" spans="1:14" x14ac:dyDescent="0.25">
      <c r="A108" s="567"/>
      <c r="B108" s="568"/>
      <c r="C108" s="568"/>
      <c r="D108" s="627"/>
      <c r="E108" s="1"/>
      <c r="F108" s="1"/>
      <c r="G108" s="1"/>
      <c r="H108" s="1"/>
      <c r="I108" s="1"/>
      <c r="J108" s="1"/>
      <c r="K108" s="1"/>
      <c r="L108" s="1"/>
      <c r="M108" s="1"/>
      <c r="N108" s="1"/>
    </row>
    <row r="109" spans="1:14" x14ac:dyDescent="0.25">
      <c r="A109" s="149" t="s">
        <v>72</v>
      </c>
      <c r="B109" s="577" t="s">
        <v>73</v>
      </c>
      <c r="C109" s="577"/>
      <c r="D109" s="578"/>
      <c r="E109" s="1"/>
      <c r="F109" s="1"/>
      <c r="G109" s="1"/>
      <c r="H109" s="1"/>
      <c r="I109" s="1"/>
      <c r="J109" s="1"/>
      <c r="K109" s="1"/>
      <c r="L109" s="1"/>
      <c r="M109" s="1"/>
      <c r="N109" s="1"/>
    </row>
    <row r="110" spans="1:14" ht="14.45" customHeight="1" x14ac:dyDescent="0.25">
      <c r="A110" s="143" t="s">
        <v>292</v>
      </c>
      <c r="B110" s="140" t="s">
        <v>293</v>
      </c>
      <c r="C110" s="142" t="s">
        <v>4</v>
      </c>
      <c r="D110" s="145" t="s">
        <v>16</v>
      </c>
      <c r="E110" s="1"/>
      <c r="F110" s="1"/>
      <c r="G110" s="1"/>
      <c r="H110" s="1"/>
      <c r="I110" s="1"/>
      <c r="J110" s="1"/>
      <c r="K110" s="1"/>
      <c r="L110" s="1"/>
      <c r="M110" s="1"/>
      <c r="N110" s="1"/>
    </row>
    <row r="111" spans="1:14" ht="14.45" customHeight="1" x14ac:dyDescent="0.25">
      <c r="A111" s="169" t="s">
        <v>0</v>
      </c>
      <c r="B111" s="168" t="s">
        <v>74</v>
      </c>
      <c r="C111" s="170">
        <v>0</v>
      </c>
      <c r="D111" s="171">
        <f>C111*$D$130</f>
        <v>0</v>
      </c>
      <c r="E111" s="1"/>
      <c r="F111" s="1"/>
      <c r="G111" s="1"/>
      <c r="H111" s="1"/>
      <c r="I111" s="1"/>
      <c r="J111" s="1"/>
      <c r="K111" s="1"/>
      <c r="L111" s="1"/>
      <c r="M111" s="1"/>
      <c r="N111" s="1"/>
    </row>
    <row r="112" spans="1:14" ht="14.45" customHeight="1" x14ac:dyDescent="0.25">
      <c r="A112" s="169" t="s">
        <v>1</v>
      </c>
      <c r="B112" s="168" t="s">
        <v>17</v>
      </c>
      <c r="C112" s="170">
        <v>0</v>
      </c>
      <c r="D112" s="171">
        <f>C112*($D$130+$D$111)</f>
        <v>0</v>
      </c>
      <c r="E112" s="1"/>
      <c r="F112" s="1"/>
      <c r="G112" s="1"/>
      <c r="H112" s="1"/>
      <c r="I112" s="1"/>
      <c r="J112" s="1"/>
      <c r="K112" s="1"/>
      <c r="L112" s="1"/>
      <c r="M112" s="1"/>
      <c r="N112" s="1"/>
    </row>
    <row r="113" spans="1:14" ht="14.45" customHeight="1" x14ac:dyDescent="0.25">
      <c r="A113" s="579" t="s">
        <v>294</v>
      </c>
      <c r="B113" s="580"/>
      <c r="C113" s="172">
        <f>SUM(C111:C112)</f>
        <v>0</v>
      </c>
      <c r="D113" s="175">
        <f>SUM(D111:D112)</f>
        <v>0</v>
      </c>
      <c r="E113" s="1"/>
      <c r="F113" s="1"/>
      <c r="G113" s="1"/>
      <c r="H113" s="1"/>
      <c r="I113" s="1"/>
      <c r="J113" s="1"/>
      <c r="K113" s="1"/>
      <c r="L113" s="1"/>
      <c r="M113" s="1"/>
      <c r="N113" s="1"/>
    </row>
    <row r="114" spans="1:14" ht="14.45" customHeight="1" x14ac:dyDescent="0.25">
      <c r="A114" s="143" t="s">
        <v>295</v>
      </c>
      <c r="B114" s="140" t="s">
        <v>296</v>
      </c>
      <c r="C114" s="142" t="s">
        <v>4</v>
      </c>
      <c r="D114" s="145" t="s">
        <v>16</v>
      </c>
      <c r="E114" s="1"/>
      <c r="F114" s="1"/>
      <c r="G114" s="1"/>
      <c r="H114" s="1"/>
      <c r="I114" s="1"/>
      <c r="J114" s="1"/>
      <c r="K114" s="1"/>
      <c r="L114" s="1"/>
      <c r="M114" s="1"/>
      <c r="N114" s="1"/>
    </row>
    <row r="115" spans="1:14" ht="14.45" customHeight="1" x14ac:dyDescent="0.25">
      <c r="A115" s="169" t="s">
        <v>2</v>
      </c>
      <c r="B115" s="168" t="s">
        <v>297</v>
      </c>
      <c r="C115" s="170">
        <v>0</v>
      </c>
      <c r="D115" s="171">
        <f>ROUND(($D$130+$D$113)/(1-$C$118)*C115,2)</f>
        <v>0</v>
      </c>
      <c r="E115" s="1"/>
      <c r="F115" s="1"/>
      <c r="G115" s="1"/>
      <c r="H115" s="1"/>
      <c r="I115" s="1"/>
      <c r="J115" s="1"/>
      <c r="K115" s="1"/>
      <c r="L115" s="1"/>
      <c r="M115" s="1"/>
      <c r="N115" s="1"/>
    </row>
    <row r="116" spans="1:14" s="68" customFormat="1" ht="14.45" customHeight="1" x14ac:dyDescent="0.25">
      <c r="A116" s="169" t="s">
        <v>3</v>
      </c>
      <c r="B116" s="168" t="s">
        <v>298</v>
      </c>
      <c r="C116" s="170">
        <v>0</v>
      </c>
      <c r="D116" s="171">
        <f t="shared" ref="D116:D117" si="5">ROUND(($D$130+$D$113)/(1-$C$118)*C116,2)</f>
        <v>0</v>
      </c>
      <c r="E116" s="69"/>
      <c r="F116" s="69"/>
      <c r="G116" s="69"/>
      <c r="H116" s="69"/>
      <c r="I116" s="69"/>
      <c r="J116" s="69"/>
      <c r="K116" s="69"/>
      <c r="L116" s="69"/>
      <c r="M116" s="69"/>
      <c r="N116" s="69"/>
    </row>
    <row r="117" spans="1:14" s="68" customFormat="1" ht="14.45" customHeight="1" x14ac:dyDescent="0.25">
      <c r="A117" s="169" t="s">
        <v>7</v>
      </c>
      <c r="B117" s="168" t="s">
        <v>45</v>
      </c>
      <c r="C117" s="170">
        <v>0</v>
      </c>
      <c r="D117" s="171">
        <f t="shared" si="5"/>
        <v>0</v>
      </c>
      <c r="E117" s="69"/>
      <c r="F117" s="69"/>
      <c r="G117" s="69"/>
      <c r="H117" s="69"/>
      <c r="I117" s="69"/>
      <c r="J117" s="69"/>
      <c r="K117" s="69"/>
      <c r="L117" s="69"/>
      <c r="M117" s="69"/>
      <c r="N117" s="69"/>
    </row>
    <row r="118" spans="1:14" s="68" customFormat="1" ht="14.45" customHeight="1" x14ac:dyDescent="0.25">
      <c r="A118" s="579" t="s">
        <v>299</v>
      </c>
      <c r="B118" s="580"/>
      <c r="C118" s="172">
        <f>SUM(C115:C117)</f>
        <v>0</v>
      </c>
      <c r="D118" s="175">
        <f>SUM(D115:D117)</f>
        <v>0</v>
      </c>
      <c r="E118" s="69"/>
      <c r="F118" s="69"/>
      <c r="G118" s="69"/>
      <c r="H118" s="69"/>
      <c r="I118" s="69"/>
      <c r="J118" s="69"/>
      <c r="K118" s="69"/>
      <c r="L118" s="69"/>
      <c r="M118" s="69"/>
      <c r="N118" s="69"/>
    </row>
    <row r="119" spans="1:14" x14ac:dyDescent="0.25">
      <c r="A119" s="581" t="s">
        <v>300</v>
      </c>
      <c r="B119" s="582"/>
      <c r="C119" s="582"/>
      <c r="D119" s="139">
        <f>D113+D118</f>
        <v>0</v>
      </c>
      <c r="E119" s="1"/>
      <c r="F119" s="1"/>
      <c r="G119" s="1"/>
      <c r="H119" s="1"/>
      <c r="I119" s="1"/>
      <c r="J119" s="1"/>
      <c r="K119" s="1"/>
      <c r="L119" s="1"/>
      <c r="M119" s="1"/>
      <c r="N119" s="1"/>
    </row>
    <row r="120" spans="1:14" ht="14.25" customHeight="1" x14ac:dyDescent="0.25">
      <c r="A120" s="634"/>
      <c r="B120" s="635"/>
      <c r="C120" s="635"/>
      <c r="D120" s="636"/>
      <c r="E120" s="1"/>
      <c r="F120" s="1"/>
      <c r="G120" s="1"/>
      <c r="H120" s="1"/>
      <c r="I120" s="1"/>
      <c r="J120" s="1"/>
      <c r="K120" s="1"/>
      <c r="L120" s="1"/>
      <c r="M120" s="1"/>
      <c r="N120" s="1"/>
    </row>
    <row r="121" spans="1:14" x14ac:dyDescent="0.25">
      <c r="A121" s="556" t="s">
        <v>91</v>
      </c>
      <c r="B121" s="557"/>
      <c r="C121" s="557"/>
      <c r="D121" s="558"/>
      <c r="E121" s="1"/>
      <c r="F121" s="1"/>
      <c r="G121" s="1"/>
      <c r="H121" s="1"/>
      <c r="I121" s="1"/>
      <c r="J121" s="1"/>
      <c r="K121" s="1"/>
      <c r="L121" s="1"/>
      <c r="M121" s="1"/>
      <c r="N121" s="1"/>
    </row>
    <row r="122" spans="1:14" x14ac:dyDescent="0.25">
      <c r="A122" s="556" t="s">
        <v>92</v>
      </c>
      <c r="B122" s="557"/>
      <c r="C122" s="557"/>
      <c r="D122" s="558"/>
      <c r="E122" s="1"/>
      <c r="F122" s="1"/>
      <c r="G122" s="1"/>
      <c r="H122" s="1"/>
      <c r="I122" s="1"/>
      <c r="J122" s="1"/>
      <c r="K122" s="1"/>
      <c r="L122" s="1"/>
      <c r="M122" s="1"/>
      <c r="N122" s="1"/>
    </row>
    <row r="123" spans="1:14" x14ac:dyDescent="0.25">
      <c r="A123" s="567"/>
      <c r="B123" s="568"/>
      <c r="C123" s="568"/>
      <c r="D123" s="627"/>
      <c r="E123" s="1"/>
      <c r="F123" s="1"/>
      <c r="G123" s="1"/>
      <c r="H123" s="1"/>
      <c r="I123" s="1"/>
      <c r="J123" s="1"/>
      <c r="K123" s="1"/>
      <c r="L123" s="1"/>
      <c r="M123" s="1"/>
      <c r="N123" s="1"/>
    </row>
    <row r="124" spans="1:14" x14ac:dyDescent="0.25">
      <c r="A124" s="562" t="s">
        <v>38</v>
      </c>
      <c r="B124" s="563"/>
      <c r="C124" s="563"/>
      <c r="D124" s="564"/>
      <c r="E124" s="1"/>
      <c r="F124" s="1"/>
      <c r="G124" s="1"/>
      <c r="H124" s="1"/>
      <c r="I124" s="1"/>
      <c r="J124" s="1"/>
      <c r="K124" s="1"/>
      <c r="L124" s="1"/>
      <c r="M124" s="1"/>
      <c r="N124" s="1"/>
    </row>
    <row r="125" spans="1:14" x14ac:dyDescent="0.25">
      <c r="A125" s="161" t="s">
        <v>76</v>
      </c>
      <c r="B125" s="565" t="s">
        <v>24</v>
      </c>
      <c r="C125" s="565"/>
      <c r="D125" s="160">
        <f>D25</f>
        <v>0</v>
      </c>
      <c r="E125" s="1"/>
      <c r="F125" s="1"/>
      <c r="G125" s="1"/>
      <c r="H125" s="1"/>
      <c r="I125" s="1"/>
      <c r="J125" s="1"/>
      <c r="K125" s="1"/>
      <c r="L125" s="1"/>
      <c r="M125" s="1"/>
      <c r="N125" s="1"/>
    </row>
    <row r="126" spans="1:14" x14ac:dyDescent="0.25">
      <c r="A126" s="161" t="s">
        <v>77</v>
      </c>
      <c r="B126" s="566" t="s">
        <v>68</v>
      </c>
      <c r="C126" s="566"/>
      <c r="D126" s="160">
        <f>D76</f>
        <v>0</v>
      </c>
      <c r="E126" s="1"/>
      <c r="F126" s="1"/>
      <c r="G126" s="1"/>
      <c r="H126" s="1"/>
      <c r="I126" s="1"/>
      <c r="J126" s="1"/>
      <c r="K126" s="1"/>
      <c r="L126" s="1"/>
      <c r="M126" s="1"/>
      <c r="N126" s="1"/>
    </row>
    <row r="127" spans="1:14" x14ac:dyDescent="0.25">
      <c r="A127" s="161" t="s">
        <v>78</v>
      </c>
      <c r="B127" s="565" t="s">
        <v>30</v>
      </c>
      <c r="C127" s="565"/>
      <c r="D127" s="160">
        <f>D85</f>
        <v>0</v>
      </c>
      <c r="E127" s="1"/>
      <c r="F127" s="1"/>
      <c r="G127" s="1"/>
      <c r="H127" s="1"/>
      <c r="I127" s="1"/>
      <c r="J127" s="1"/>
      <c r="K127" s="1"/>
      <c r="L127" s="1"/>
      <c r="M127" s="1"/>
      <c r="N127" s="1"/>
    </row>
    <row r="128" spans="1:14" x14ac:dyDescent="0.25">
      <c r="A128" s="161" t="s">
        <v>75</v>
      </c>
      <c r="B128" s="565" t="s">
        <v>35</v>
      </c>
      <c r="C128" s="565"/>
      <c r="D128" s="160">
        <f>D98</f>
        <v>0</v>
      </c>
      <c r="E128" s="1"/>
      <c r="F128" s="1"/>
      <c r="G128" s="1"/>
      <c r="H128" s="1"/>
      <c r="I128" s="1"/>
      <c r="J128" s="1"/>
      <c r="K128" s="1"/>
      <c r="L128" s="1"/>
      <c r="M128" s="1"/>
      <c r="N128" s="1"/>
    </row>
    <row r="129" spans="1:14" x14ac:dyDescent="0.25">
      <c r="A129" s="161" t="s">
        <v>79</v>
      </c>
      <c r="B129" s="566" t="s">
        <v>26</v>
      </c>
      <c r="C129" s="566"/>
      <c r="D129" s="160">
        <f>D105</f>
        <v>0</v>
      </c>
      <c r="E129" s="1"/>
      <c r="F129" s="1"/>
      <c r="G129" s="1"/>
      <c r="H129" s="1"/>
      <c r="I129" s="1"/>
      <c r="J129" s="1"/>
      <c r="K129" s="1"/>
      <c r="L129" s="1"/>
      <c r="M129" s="1"/>
      <c r="N129" s="1"/>
    </row>
    <row r="130" spans="1:14" x14ac:dyDescent="0.25">
      <c r="A130" s="567" t="s">
        <v>80</v>
      </c>
      <c r="B130" s="568"/>
      <c r="C130" s="568"/>
      <c r="D130" s="150">
        <f>SUM(D125:D129)</f>
        <v>0</v>
      </c>
      <c r="E130" s="1"/>
      <c r="F130" s="1"/>
      <c r="G130" s="1"/>
      <c r="H130" s="1"/>
      <c r="I130" s="1"/>
      <c r="J130" s="1"/>
      <c r="K130" s="1"/>
      <c r="L130" s="1"/>
      <c r="M130" s="1"/>
      <c r="N130" s="1"/>
    </row>
    <row r="131" spans="1:14" x14ac:dyDescent="0.25">
      <c r="A131" s="161" t="s">
        <v>81</v>
      </c>
      <c r="B131" s="566" t="s">
        <v>73</v>
      </c>
      <c r="C131" s="566"/>
      <c r="D131" s="160">
        <f>D119</f>
        <v>0</v>
      </c>
      <c r="E131" s="1"/>
      <c r="F131" s="1"/>
      <c r="G131" s="1"/>
      <c r="H131" s="1"/>
      <c r="I131" s="1"/>
      <c r="J131" s="1"/>
      <c r="K131" s="1"/>
      <c r="L131" s="1"/>
      <c r="M131" s="1"/>
      <c r="N131" s="1"/>
    </row>
    <row r="132" spans="1:14" ht="15.75" thickBot="1" x14ac:dyDescent="0.3">
      <c r="A132" s="554" t="s">
        <v>93</v>
      </c>
      <c r="B132" s="555"/>
      <c r="C132" s="555"/>
      <c r="D132" s="72">
        <f>D130+D131</f>
        <v>0</v>
      </c>
      <c r="E132" s="1"/>
      <c r="F132" s="1"/>
      <c r="G132" s="1"/>
      <c r="H132" s="1"/>
      <c r="I132" s="1"/>
      <c r="J132" s="1"/>
      <c r="K132" s="1"/>
      <c r="L132" s="1"/>
      <c r="M132" s="1"/>
      <c r="N132" s="1"/>
    </row>
    <row r="133" spans="1:14" x14ac:dyDescent="0.25">
      <c r="A133" s="6"/>
      <c r="B133" s="6"/>
      <c r="C133" s="6"/>
      <c r="D133" s="7"/>
      <c r="E133" s="1"/>
      <c r="F133" s="3"/>
      <c r="G133" s="1"/>
      <c r="H133" s="1"/>
      <c r="I133" s="1"/>
      <c r="J133" s="1"/>
      <c r="K133" s="1"/>
      <c r="L133" s="1"/>
      <c r="M133" s="1"/>
      <c r="N133" s="1"/>
    </row>
    <row r="134" spans="1:14" x14ac:dyDescent="0.25">
      <c r="A134" s="2"/>
      <c r="B134" s="2"/>
      <c r="C134" s="2"/>
      <c r="D134" s="2"/>
      <c r="E134" s="1"/>
      <c r="F134" s="1"/>
      <c r="G134" s="1"/>
      <c r="H134" s="1"/>
      <c r="I134" s="1"/>
      <c r="J134" s="1"/>
      <c r="K134" s="1"/>
      <c r="L134" s="1"/>
      <c r="M134" s="1"/>
      <c r="N134" s="1"/>
    </row>
    <row r="135" spans="1:14" x14ac:dyDescent="0.25">
      <c r="A135" s="2"/>
      <c r="B135" s="2"/>
      <c r="C135" s="2"/>
      <c r="D135" s="2"/>
      <c r="E135" s="1"/>
      <c r="F135" s="1"/>
      <c r="G135" s="1"/>
      <c r="H135" s="1"/>
      <c r="I135" s="1"/>
      <c r="J135" s="1"/>
      <c r="K135" s="1"/>
      <c r="L135" s="1"/>
      <c r="M135" s="1"/>
      <c r="N135" s="1"/>
    </row>
    <row r="136" spans="1:14" x14ac:dyDescent="0.25">
      <c r="A136" s="2"/>
      <c r="B136" s="2"/>
      <c r="C136" s="2"/>
      <c r="D136" s="2"/>
      <c r="E136" s="1"/>
      <c r="F136" s="1"/>
      <c r="G136" s="1"/>
      <c r="H136" s="1"/>
      <c r="I136" s="1"/>
      <c r="J136" s="1"/>
      <c r="K136" s="1"/>
      <c r="L136" s="1"/>
      <c r="M136" s="1"/>
      <c r="N136" s="1"/>
    </row>
    <row r="137" spans="1:14" x14ac:dyDescent="0.25">
      <c r="A137" s="2"/>
      <c r="B137" s="2"/>
      <c r="C137" s="2"/>
      <c r="D137" s="2"/>
      <c r="E137" s="1"/>
      <c r="F137" s="1"/>
      <c r="G137" s="1"/>
      <c r="H137" s="1"/>
      <c r="I137" s="1"/>
      <c r="J137" s="1"/>
      <c r="K137" s="1"/>
      <c r="L137" s="1"/>
      <c r="M137" s="1"/>
      <c r="N137" s="1"/>
    </row>
    <row r="138" spans="1:14" x14ac:dyDescent="0.25">
      <c r="A138" s="2"/>
      <c r="B138" s="2"/>
      <c r="C138" s="2"/>
      <c r="D138" s="2"/>
      <c r="E138" s="1"/>
      <c r="F138" s="1"/>
      <c r="G138" s="1"/>
      <c r="H138" s="1"/>
      <c r="I138" s="1"/>
      <c r="J138" s="1"/>
      <c r="K138" s="1"/>
      <c r="L138" s="1"/>
      <c r="M138" s="1"/>
      <c r="N138" s="1"/>
    </row>
    <row r="139" spans="1:14" x14ac:dyDescent="0.25">
      <c r="A139" s="2"/>
      <c r="B139" s="2"/>
      <c r="C139" s="2"/>
      <c r="D139" s="2"/>
      <c r="E139" s="1"/>
      <c r="F139" s="1"/>
      <c r="G139" s="1"/>
      <c r="H139" s="1"/>
      <c r="I139" s="1"/>
      <c r="J139" s="1"/>
      <c r="K139" s="1"/>
      <c r="L139" s="1"/>
      <c r="M139" s="1"/>
      <c r="N139" s="1"/>
    </row>
    <row r="140" spans="1:14" x14ac:dyDescent="0.25">
      <c r="A140" s="2"/>
      <c r="B140" s="2"/>
      <c r="C140" s="2"/>
      <c r="D140" s="2"/>
      <c r="E140" s="1"/>
      <c r="F140" s="1"/>
      <c r="G140" s="1"/>
      <c r="H140" s="1"/>
      <c r="I140" s="1"/>
      <c r="J140" s="1"/>
      <c r="K140" s="1"/>
      <c r="L140" s="1"/>
      <c r="M140" s="1"/>
      <c r="N140" s="1"/>
    </row>
    <row r="141" spans="1:14" x14ac:dyDescent="0.25">
      <c r="A141" s="2"/>
      <c r="B141" s="2"/>
      <c r="C141" s="2"/>
      <c r="D141" s="2"/>
      <c r="E141" s="1"/>
      <c r="F141" s="1"/>
      <c r="G141" s="1"/>
      <c r="H141" s="1"/>
      <c r="I141" s="1"/>
      <c r="J141" s="1"/>
      <c r="K141" s="1"/>
      <c r="L141" s="1"/>
      <c r="M141" s="1"/>
      <c r="N141" s="1"/>
    </row>
    <row r="142" spans="1:14" x14ac:dyDescent="0.25">
      <c r="A142" s="2"/>
      <c r="B142" s="2"/>
      <c r="C142" s="2"/>
      <c r="D142" s="2"/>
      <c r="E142" s="1"/>
      <c r="F142" s="1"/>
      <c r="G142" s="1"/>
      <c r="H142" s="1"/>
      <c r="I142" s="1"/>
      <c r="J142" s="1"/>
      <c r="K142" s="1"/>
      <c r="L142" s="1"/>
      <c r="M142" s="1"/>
      <c r="N142" s="1"/>
    </row>
    <row r="143" spans="1:14" x14ac:dyDescent="0.25">
      <c r="A143" s="2"/>
      <c r="B143" s="2"/>
      <c r="C143" s="2"/>
      <c r="D143" s="2"/>
      <c r="E143" s="1"/>
      <c r="F143" s="1"/>
      <c r="G143" s="1"/>
      <c r="H143" s="1"/>
      <c r="I143" s="1"/>
      <c r="J143" s="1"/>
      <c r="K143" s="1"/>
      <c r="L143" s="1"/>
      <c r="M143" s="1"/>
      <c r="N143" s="1"/>
    </row>
    <row r="144" spans="1:14" x14ac:dyDescent="0.25">
      <c r="A144" s="2"/>
      <c r="B144" s="2"/>
      <c r="C144" s="2"/>
      <c r="D144" s="2"/>
      <c r="E144" s="1"/>
      <c r="F144" s="1"/>
      <c r="G144" s="1"/>
      <c r="H144" s="1"/>
      <c r="I144" s="1"/>
      <c r="J144" s="1"/>
      <c r="K144" s="1"/>
      <c r="L144" s="1"/>
      <c r="M144" s="1"/>
      <c r="N144" s="1"/>
    </row>
    <row r="145" spans="1:14" x14ac:dyDescent="0.25">
      <c r="A145" s="2"/>
      <c r="B145" s="2"/>
      <c r="C145" s="2"/>
      <c r="D145" s="2"/>
      <c r="E145" s="1"/>
      <c r="F145" s="1"/>
      <c r="G145" s="1"/>
      <c r="H145" s="1"/>
      <c r="I145" s="1"/>
      <c r="J145" s="1"/>
      <c r="K145" s="1"/>
      <c r="L145" s="1"/>
      <c r="M145" s="1"/>
      <c r="N145" s="1"/>
    </row>
    <row r="146" spans="1:14" x14ac:dyDescent="0.25">
      <c r="A146" s="2"/>
      <c r="B146" s="2"/>
      <c r="C146" s="2"/>
      <c r="D146" s="2"/>
      <c r="E146" s="1"/>
      <c r="F146" s="1"/>
      <c r="G146" s="1"/>
      <c r="H146" s="1"/>
      <c r="I146" s="1"/>
      <c r="J146" s="1"/>
      <c r="K146" s="1"/>
      <c r="L146" s="1"/>
      <c r="M146" s="1"/>
      <c r="N146" s="1"/>
    </row>
    <row r="147" spans="1:14" x14ac:dyDescent="0.25">
      <c r="A147" s="2"/>
      <c r="B147" s="2"/>
      <c r="C147" s="2"/>
      <c r="D147" s="2"/>
      <c r="E147" s="1"/>
      <c r="F147" s="1"/>
      <c r="G147" s="1"/>
      <c r="H147" s="1"/>
      <c r="I147" s="1"/>
      <c r="J147" s="1"/>
      <c r="K147" s="1"/>
      <c r="L147" s="1"/>
      <c r="M147" s="1"/>
      <c r="N147" s="1"/>
    </row>
    <row r="148" spans="1:14" x14ac:dyDescent="0.25">
      <c r="A148" s="2"/>
      <c r="B148" s="2"/>
      <c r="C148" s="2"/>
      <c r="D148" s="2"/>
      <c r="E148" s="1"/>
      <c r="F148" s="1"/>
      <c r="G148" s="1"/>
      <c r="H148" s="1"/>
      <c r="I148" s="1"/>
      <c r="J148" s="1"/>
      <c r="K148" s="1"/>
      <c r="L148" s="1"/>
      <c r="M148" s="1"/>
      <c r="N148" s="1"/>
    </row>
    <row r="149" spans="1:14" x14ac:dyDescent="0.25">
      <c r="A149" s="2"/>
      <c r="B149" s="2"/>
      <c r="C149" s="2"/>
      <c r="D149" s="2"/>
      <c r="E149" s="1"/>
      <c r="F149" s="1"/>
      <c r="G149" s="1"/>
      <c r="H149" s="1"/>
      <c r="I149" s="1"/>
      <c r="J149" s="1"/>
      <c r="K149" s="1"/>
      <c r="L149" s="1"/>
      <c r="M149" s="1"/>
      <c r="N149" s="1"/>
    </row>
    <row r="150" spans="1:14" x14ac:dyDescent="0.25">
      <c r="A150" s="2"/>
      <c r="B150" s="2"/>
      <c r="C150" s="2"/>
      <c r="D150" s="2"/>
      <c r="E150" s="1"/>
      <c r="F150" s="1"/>
      <c r="G150" s="1"/>
      <c r="H150" s="1"/>
      <c r="I150" s="1"/>
      <c r="J150" s="1"/>
      <c r="K150" s="1"/>
      <c r="L150" s="1"/>
      <c r="M150" s="1"/>
      <c r="N150" s="1"/>
    </row>
    <row r="151" spans="1:14" x14ac:dyDescent="0.25">
      <c r="A151" s="2"/>
      <c r="B151" s="2"/>
      <c r="C151" s="2"/>
      <c r="D151" s="2"/>
      <c r="E151" s="1"/>
      <c r="F151" s="1"/>
      <c r="G151" s="1"/>
      <c r="H151" s="1"/>
      <c r="I151" s="1"/>
      <c r="J151" s="1"/>
      <c r="K151" s="1"/>
      <c r="L151" s="1"/>
      <c r="M151" s="1"/>
      <c r="N151" s="1"/>
    </row>
    <row r="152" spans="1:14" x14ac:dyDescent="0.25">
      <c r="A152" s="2"/>
      <c r="B152" s="2"/>
      <c r="C152" s="2"/>
      <c r="D152" s="2"/>
      <c r="E152" s="1"/>
      <c r="F152" s="1"/>
      <c r="G152" s="1"/>
      <c r="H152" s="1"/>
      <c r="I152" s="1"/>
      <c r="J152" s="1"/>
      <c r="K152" s="1"/>
      <c r="L152" s="1"/>
      <c r="M152" s="1"/>
      <c r="N152" s="1"/>
    </row>
    <row r="153" spans="1:14" x14ac:dyDescent="0.25">
      <c r="A153" s="2"/>
      <c r="B153" s="2"/>
      <c r="C153" s="2"/>
      <c r="D153" s="2"/>
      <c r="E153" s="1"/>
      <c r="F153" s="1"/>
      <c r="G153" s="1"/>
      <c r="H153" s="1"/>
      <c r="I153" s="1"/>
      <c r="J153" s="1"/>
      <c r="K153" s="1"/>
      <c r="L153" s="1"/>
      <c r="M153" s="1"/>
      <c r="N153" s="1"/>
    </row>
    <row r="154" spans="1:14" x14ac:dyDescent="0.25">
      <c r="A154" s="2"/>
      <c r="B154" s="2"/>
      <c r="C154" s="2"/>
      <c r="D154" s="2"/>
      <c r="E154" s="1"/>
      <c r="F154" s="1"/>
      <c r="G154" s="1"/>
      <c r="H154" s="1"/>
      <c r="I154" s="1"/>
      <c r="J154" s="1"/>
      <c r="K154" s="1"/>
      <c r="L154" s="1"/>
      <c r="M154" s="1"/>
      <c r="N154" s="1"/>
    </row>
    <row r="155" spans="1:14" x14ac:dyDescent="0.25">
      <c r="A155" s="2"/>
      <c r="B155" s="2"/>
      <c r="C155" s="2"/>
      <c r="D155" s="2"/>
      <c r="E155" s="1"/>
      <c r="F155" s="1"/>
      <c r="G155" s="1"/>
      <c r="H155" s="1"/>
      <c r="I155" s="1"/>
      <c r="J155" s="1"/>
      <c r="K155" s="1"/>
      <c r="L155" s="1"/>
      <c r="M155" s="1"/>
      <c r="N155" s="1"/>
    </row>
    <row r="156" spans="1:14" x14ac:dyDescent="0.25">
      <c r="A156" s="2"/>
      <c r="B156" s="2"/>
      <c r="C156" s="2"/>
      <c r="D156" s="2"/>
      <c r="E156" s="1"/>
      <c r="F156" s="1"/>
      <c r="G156" s="1"/>
      <c r="H156" s="1"/>
      <c r="I156" s="1"/>
      <c r="J156" s="1"/>
      <c r="K156" s="1"/>
      <c r="L156" s="1"/>
      <c r="M156" s="1"/>
      <c r="N156" s="1"/>
    </row>
    <row r="157" spans="1:14" x14ac:dyDescent="0.25">
      <c r="A157" s="2"/>
      <c r="B157" s="2"/>
      <c r="C157" s="2"/>
      <c r="D157" s="2"/>
      <c r="E157" s="1"/>
      <c r="F157" s="1"/>
      <c r="G157" s="1"/>
      <c r="H157" s="1"/>
      <c r="I157" s="1"/>
      <c r="J157" s="1"/>
      <c r="K157" s="1"/>
      <c r="L157" s="1"/>
      <c r="M157" s="1"/>
      <c r="N157" s="1"/>
    </row>
    <row r="158" spans="1:14" x14ac:dyDescent="0.25">
      <c r="A158" s="2"/>
      <c r="B158" s="2"/>
      <c r="C158" s="2"/>
      <c r="D158" s="2"/>
      <c r="E158" s="1"/>
      <c r="F158" s="1"/>
      <c r="G158" s="1"/>
      <c r="H158" s="1"/>
      <c r="I158" s="1"/>
      <c r="J158" s="1"/>
      <c r="K158" s="1"/>
      <c r="L158" s="1"/>
      <c r="M158" s="1"/>
      <c r="N158" s="1"/>
    </row>
    <row r="159" spans="1:14" x14ac:dyDescent="0.25">
      <c r="A159" s="2"/>
      <c r="B159" s="2"/>
      <c r="C159" s="2"/>
      <c r="D159" s="2"/>
      <c r="E159" s="1"/>
      <c r="F159" s="1"/>
      <c r="G159" s="1"/>
      <c r="H159" s="1"/>
      <c r="I159" s="1"/>
      <c r="J159" s="1"/>
      <c r="K159" s="1"/>
      <c r="L159" s="1"/>
      <c r="M159" s="1"/>
      <c r="N159" s="1"/>
    </row>
    <row r="160" spans="1:14" x14ac:dyDescent="0.25">
      <c r="A160" s="2"/>
      <c r="B160" s="2"/>
      <c r="C160" s="2"/>
      <c r="D160" s="2"/>
      <c r="E160" s="1"/>
      <c r="F160" s="1"/>
      <c r="G160" s="1"/>
      <c r="H160" s="1"/>
      <c r="I160" s="1"/>
      <c r="J160" s="1"/>
      <c r="K160" s="1"/>
      <c r="L160" s="1"/>
      <c r="M160" s="1"/>
      <c r="N160" s="1"/>
    </row>
    <row r="161" spans="1:14" x14ac:dyDescent="0.25">
      <c r="A161" s="2"/>
      <c r="B161" s="2"/>
      <c r="C161" s="2"/>
      <c r="D161" s="2"/>
      <c r="E161" s="1"/>
      <c r="F161" s="1"/>
      <c r="G161" s="1"/>
      <c r="H161" s="1"/>
      <c r="I161" s="1"/>
      <c r="J161" s="1"/>
      <c r="K161" s="1"/>
      <c r="L161" s="1"/>
      <c r="M161" s="1"/>
      <c r="N161" s="1"/>
    </row>
    <row r="162" spans="1:14" x14ac:dyDescent="0.25">
      <c r="A162" s="2"/>
      <c r="B162" s="2"/>
      <c r="C162" s="2"/>
      <c r="D162" s="2"/>
      <c r="E162" s="1"/>
      <c r="F162" s="1"/>
      <c r="G162" s="1"/>
      <c r="H162" s="1"/>
      <c r="I162" s="1"/>
      <c r="J162" s="1"/>
      <c r="K162" s="1"/>
      <c r="L162" s="1"/>
      <c r="M162" s="1"/>
      <c r="N162" s="1"/>
    </row>
    <row r="163" spans="1:14" x14ac:dyDescent="0.25">
      <c r="A163" s="2"/>
      <c r="B163" s="2"/>
      <c r="C163" s="2"/>
      <c r="D163" s="2"/>
      <c r="E163" s="1"/>
      <c r="F163" s="1"/>
      <c r="G163" s="1"/>
      <c r="H163" s="1"/>
      <c r="I163" s="1"/>
      <c r="J163" s="1"/>
      <c r="K163" s="1"/>
      <c r="L163" s="1"/>
      <c r="M163" s="1"/>
      <c r="N163" s="1"/>
    </row>
    <row r="164" spans="1:14" x14ac:dyDescent="0.25">
      <c r="A164" s="2"/>
      <c r="B164" s="2"/>
      <c r="C164" s="2"/>
      <c r="D164" s="2"/>
      <c r="E164" s="1"/>
      <c r="F164" s="1"/>
      <c r="G164" s="1"/>
      <c r="H164" s="1"/>
      <c r="I164" s="1"/>
      <c r="J164" s="1"/>
      <c r="K164" s="1"/>
      <c r="L164" s="1"/>
      <c r="M164" s="1"/>
      <c r="N164" s="1"/>
    </row>
    <row r="165" spans="1:14" x14ac:dyDescent="0.25">
      <c r="A165" s="2"/>
      <c r="B165" s="2"/>
      <c r="C165" s="2"/>
      <c r="D165" s="2"/>
      <c r="E165" s="1"/>
      <c r="F165" s="1"/>
      <c r="G165" s="1"/>
      <c r="H165" s="1"/>
      <c r="I165" s="1"/>
      <c r="J165" s="1"/>
      <c r="K165" s="1"/>
      <c r="L165" s="1"/>
      <c r="M165" s="1"/>
      <c r="N165" s="1"/>
    </row>
    <row r="166" spans="1:14" x14ac:dyDescent="0.25">
      <c r="A166" s="2"/>
      <c r="B166" s="2"/>
      <c r="C166" s="2"/>
      <c r="D166" s="2"/>
      <c r="E166" s="1"/>
      <c r="F166" s="1"/>
      <c r="G166" s="1"/>
      <c r="H166" s="1"/>
      <c r="I166" s="1"/>
      <c r="J166" s="1"/>
      <c r="K166" s="1"/>
      <c r="L166" s="1"/>
      <c r="M166" s="1"/>
      <c r="N166" s="1"/>
    </row>
    <row r="167" spans="1:14" x14ac:dyDescent="0.25">
      <c r="A167" s="2"/>
      <c r="B167" s="2"/>
      <c r="C167" s="2"/>
      <c r="D167" s="2"/>
      <c r="E167" s="1"/>
      <c r="F167" s="1"/>
      <c r="G167" s="1"/>
      <c r="H167" s="1"/>
      <c r="I167" s="1"/>
      <c r="J167" s="1"/>
      <c r="K167" s="1"/>
      <c r="L167" s="1"/>
      <c r="M167" s="1"/>
      <c r="N167" s="1"/>
    </row>
    <row r="168" spans="1:14" x14ac:dyDescent="0.25">
      <c r="A168" s="2"/>
      <c r="B168" s="2"/>
      <c r="C168" s="2"/>
      <c r="D168" s="2"/>
      <c r="E168" s="1"/>
      <c r="F168" s="1"/>
      <c r="G168" s="1"/>
      <c r="H168" s="1"/>
      <c r="I168" s="1"/>
      <c r="J168" s="1"/>
      <c r="K168" s="1"/>
      <c r="L168" s="1"/>
      <c r="M168" s="1"/>
      <c r="N168" s="1"/>
    </row>
    <row r="169" spans="1:14" x14ac:dyDescent="0.25">
      <c r="A169" s="2"/>
      <c r="B169" s="2"/>
      <c r="C169" s="2"/>
      <c r="D169" s="2"/>
      <c r="E169" s="1"/>
      <c r="F169" s="1"/>
      <c r="G169" s="1"/>
      <c r="H169" s="1"/>
      <c r="I169" s="1"/>
      <c r="J169" s="1"/>
      <c r="K169" s="1"/>
      <c r="L169" s="1"/>
      <c r="M169" s="1"/>
      <c r="N169" s="1"/>
    </row>
    <row r="170" spans="1:14" x14ac:dyDescent="0.25">
      <c r="A170" s="2"/>
      <c r="B170" s="2"/>
      <c r="C170" s="2"/>
      <c r="D170" s="2"/>
      <c r="E170" s="1"/>
      <c r="F170" s="1"/>
      <c r="G170" s="1"/>
      <c r="H170" s="1"/>
      <c r="I170" s="1"/>
      <c r="J170" s="1"/>
      <c r="K170" s="1"/>
      <c r="L170" s="1"/>
      <c r="M170" s="1"/>
      <c r="N170" s="1"/>
    </row>
    <row r="171" spans="1:14" x14ac:dyDescent="0.25">
      <c r="A171" s="2"/>
      <c r="B171" s="2"/>
      <c r="C171" s="2"/>
      <c r="D171" s="2"/>
      <c r="E171" s="1"/>
      <c r="F171" s="1"/>
      <c r="G171" s="1"/>
      <c r="H171" s="1"/>
      <c r="I171" s="1"/>
      <c r="J171" s="1"/>
      <c r="K171" s="1"/>
      <c r="L171" s="1"/>
      <c r="M171" s="1"/>
      <c r="N171" s="1"/>
    </row>
    <row r="172" spans="1:14" x14ac:dyDescent="0.25">
      <c r="A172" s="2"/>
      <c r="B172" s="2"/>
      <c r="C172" s="2"/>
      <c r="D172" s="2"/>
      <c r="E172" s="1"/>
      <c r="F172" s="1"/>
      <c r="G172" s="1"/>
      <c r="H172" s="1"/>
      <c r="I172" s="1"/>
      <c r="J172" s="1"/>
      <c r="K172" s="1"/>
      <c r="L172" s="1"/>
      <c r="M172" s="1"/>
      <c r="N172" s="1"/>
    </row>
    <row r="173" spans="1:14" x14ac:dyDescent="0.25">
      <c r="A173" s="2"/>
      <c r="B173" s="2"/>
      <c r="C173" s="2"/>
      <c r="D173" s="2"/>
      <c r="E173" s="1"/>
      <c r="F173" s="1"/>
      <c r="G173" s="1"/>
      <c r="H173" s="1"/>
      <c r="I173" s="1"/>
      <c r="J173" s="1"/>
      <c r="K173" s="1"/>
      <c r="L173" s="1"/>
      <c r="M173" s="1"/>
      <c r="N173" s="1"/>
    </row>
    <row r="174" spans="1:14" x14ac:dyDescent="0.25">
      <c r="A174" s="2"/>
      <c r="B174" s="2"/>
      <c r="C174" s="2"/>
      <c r="D174" s="2"/>
      <c r="E174" s="1"/>
      <c r="F174" s="1"/>
      <c r="G174" s="1"/>
      <c r="H174" s="1"/>
      <c r="I174" s="1"/>
      <c r="J174" s="1"/>
      <c r="K174" s="1"/>
      <c r="L174" s="1"/>
      <c r="M174" s="1"/>
      <c r="N174" s="1"/>
    </row>
    <row r="175" spans="1:14" x14ac:dyDescent="0.25">
      <c r="A175" s="2"/>
      <c r="B175" s="2"/>
      <c r="C175" s="2"/>
      <c r="D175" s="2"/>
      <c r="E175" s="1"/>
      <c r="F175" s="1"/>
      <c r="G175" s="1"/>
      <c r="H175" s="1"/>
      <c r="I175" s="1"/>
      <c r="J175" s="1"/>
      <c r="K175" s="1"/>
      <c r="L175" s="1"/>
      <c r="M175" s="1"/>
      <c r="N175" s="1"/>
    </row>
    <row r="176" spans="1:14" x14ac:dyDescent="0.25">
      <c r="A176" s="2"/>
      <c r="B176" s="2"/>
      <c r="C176" s="2"/>
      <c r="D176" s="2"/>
      <c r="E176" s="1"/>
      <c r="F176" s="1"/>
      <c r="G176" s="1"/>
      <c r="H176" s="1"/>
      <c r="I176" s="1"/>
      <c r="J176" s="1"/>
      <c r="K176" s="1"/>
      <c r="L176" s="1"/>
      <c r="M176" s="1"/>
      <c r="N176" s="1"/>
    </row>
    <row r="177" spans="1:14" x14ac:dyDescent="0.25">
      <c r="A177" s="2"/>
      <c r="B177" s="2"/>
      <c r="C177" s="2"/>
      <c r="D177" s="2"/>
      <c r="E177" s="1"/>
      <c r="F177" s="1"/>
      <c r="G177" s="1"/>
      <c r="H177" s="1"/>
      <c r="I177" s="1"/>
      <c r="J177" s="1"/>
      <c r="K177" s="1"/>
      <c r="L177" s="1"/>
      <c r="M177" s="1"/>
      <c r="N177" s="1"/>
    </row>
    <row r="178" spans="1:14" x14ac:dyDescent="0.25">
      <c r="A178" s="2"/>
      <c r="B178" s="2"/>
      <c r="C178" s="2"/>
      <c r="D178" s="2"/>
      <c r="E178" s="1"/>
      <c r="F178" s="1"/>
      <c r="G178" s="1"/>
      <c r="H178" s="1"/>
      <c r="I178" s="1"/>
      <c r="J178" s="1"/>
      <c r="K178" s="1"/>
      <c r="L178" s="1"/>
      <c r="M178" s="1"/>
      <c r="N178" s="1"/>
    </row>
    <row r="179" spans="1:14" x14ac:dyDescent="0.25">
      <c r="A179" s="2"/>
      <c r="B179" s="2"/>
      <c r="C179" s="2"/>
      <c r="D179" s="2"/>
      <c r="E179" s="1"/>
      <c r="F179" s="1"/>
      <c r="G179" s="1"/>
      <c r="H179" s="1"/>
      <c r="I179" s="1"/>
      <c r="J179" s="1"/>
      <c r="K179" s="1"/>
      <c r="L179" s="1"/>
      <c r="M179" s="1"/>
      <c r="N179" s="1"/>
    </row>
    <row r="180" spans="1:14" x14ac:dyDescent="0.25">
      <c r="A180" s="2"/>
      <c r="B180" s="2"/>
      <c r="C180" s="2"/>
      <c r="D180" s="2"/>
      <c r="E180" s="1"/>
      <c r="F180" s="1"/>
      <c r="G180" s="1"/>
      <c r="H180" s="1"/>
      <c r="I180" s="1"/>
      <c r="J180" s="1"/>
      <c r="K180" s="1"/>
      <c r="L180" s="1"/>
      <c r="M180" s="1"/>
      <c r="N180" s="1"/>
    </row>
    <row r="181" spans="1:14" x14ac:dyDescent="0.25">
      <c r="A181" s="2"/>
      <c r="B181" s="2"/>
      <c r="C181" s="2"/>
      <c r="D181" s="2"/>
      <c r="E181" s="1"/>
      <c r="F181" s="1"/>
      <c r="G181" s="1"/>
      <c r="H181" s="1"/>
      <c r="I181" s="1"/>
      <c r="J181" s="1"/>
      <c r="K181" s="1"/>
      <c r="L181" s="1"/>
      <c r="M181" s="1"/>
      <c r="N181" s="1"/>
    </row>
    <row r="182" spans="1:14" x14ac:dyDescent="0.25">
      <c r="A182" s="2"/>
      <c r="B182" s="2"/>
      <c r="C182" s="2"/>
      <c r="D182" s="2"/>
      <c r="E182" s="1"/>
      <c r="F182" s="1"/>
      <c r="G182" s="1"/>
      <c r="H182" s="1"/>
      <c r="I182" s="1"/>
      <c r="J182" s="1"/>
      <c r="K182" s="1"/>
      <c r="L182" s="1"/>
      <c r="M182" s="1"/>
      <c r="N182" s="1"/>
    </row>
    <row r="183" spans="1:14" x14ac:dyDescent="0.25">
      <c r="A183" s="2"/>
      <c r="B183" s="2"/>
      <c r="C183" s="2"/>
      <c r="D183" s="2"/>
      <c r="E183" s="1"/>
      <c r="F183" s="1"/>
      <c r="G183" s="1"/>
      <c r="H183" s="1"/>
      <c r="I183" s="1"/>
      <c r="J183" s="1"/>
      <c r="K183" s="1"/>
      <c r="L183" s="1"/>
      <c r="M183" s="1"/>
      <c r="N183" s="1"/>
    </row>
    <row r="184" spans="1:14" x14ac:dyDescent="0.25">
      <c r="A184" s="2"/>
      <c r="B184" s="2"/>
      <c r="C184" s="2"/>
      <c r="D184" s="2"/>
      <c r="E184" s="1"/>
      <c r="F184" s="1"/>
      <c r="G184" s="1"/>
      <c r="H184" s="1"/>
      <c r="I184" s="1"/>
      <c r="J184" s="1"/>
      <c r="K184" s="1"/>
      <c r="L184" s="1"/>
      <c r="M184" s="1"/>
      <c r="N184" s="1"/>
    </row>
    <row r="185" spans="1:14" x14ac:dyDescent="0.25">
      <c r="A185" s="2"/>
      <c r="B185" s="2"/>
      <c r="C185" s="2"/>
      <c r="D185" s="2"/>
      <c r="E185" s="1"/>
      <c r="F185" s="1"/>
      <c r="G185" s="1"/>
      <c r="H185" s="1"/>
      <c r="I185" s="1"/>
      <c r="J185" s="1"/>
      <c r="K185" s="1"/>
      <c r="L185" s="1"/>
      <c r="M185" s="1"/>
      <c r="N185" s="1"/>
    </row>
    <row r="186" spans="1:14" x14ac:dyDescent="0.25">
      <c r="A186" s="2"/>
      <c r="B186" s="2"/>
      <c r="C186" s="2"/>
      <c r="D186" s="2"/>
      <c r="E186" s="1"/>
      <c r="F186" s="1"/>
      <c r="G186" s="1"/>
      <c r="H186" s="1"/>
      <c r="I186" s="1"/>
      <c r="J186" s="1"/>
      <c r="K186" s="1"/>
      <c r="L186" s="1"/>
      <c r="M186" s="1"/>
      <c r="N186" s="1"/>
    </row>
    <row r="187" spans="1:14" x14ac:dyDescent="0.25">
      <c r="A187" s="2"/>
      <c r="B187" s="2"/>
      <c r="C187" s="2"/>
      <c r="D187" s="2"/>
      <c r="E187" s="1"/>
      <c r="F187" s="1"/>
      <c r="G187" s="1"/>
      <c r="H187" s="1"/>
      <c r="I187" s="1"/>
      <c r="J187" s="1"/>
      <c r="K187" s="1"/>
      <c r="L187" s="1"/>
      <c r="M187" s="1"/>
      <c r="N187" s="1"/>
    </row>
    <row r="188" spans="1:14" x14ac:dyDescent="0.25">
      <c r="A188" s="2"/>
      <c r="B188" s="2"/>
      <c r="C188" s="2"/>
      <c r="D188" s="2"/>
      <c r="E188" s="1"/>
      <c r="F188" s="1"/>
      <c r="G188" s="1"/>
      <c r="H188" s="1"/>
      <c r="I188" s="1"/>
      <c r="J188" s="1"/>
      <c r="K188" s="1"/>
      <c r="L188" s="1"/>
      <c r="M188" s="1"/>
      <c r="N188" s="1"/>
    </row>
    <row r="189" spans="1:14" x14ac:dyDescent="0.25">
      <c r="A189" s="2"/>
      <c r="B189" s="2"/>
      <c r="C189" s="2"/>
      <c r="D189" s="2"/>
      <c r="E189" s="1"/>
      <c r="F189" s="1"/>
      <c r="G189" s="1"/>
      <c r="H189" s="1"/>
      <c r="I189" s="1"/>
      <c r="J189" s="1"/>
      <c r="K189" s="1"/>
      <c r="L189" s="1"/>
      <c r="M189" s="1"/>
      <c r="N189" s="1"/>
    </row>
    <row r="190" spans="1:14" x14ac:dyDescent="0.25">
      <c r="A190" s="2"/>
      <c r="B190" s="2"/>
      <c r="C190" s="2"/>
      <c r="D190" s="2"/>
      <c r="E190" s="1"/>
      <c r="F190" s="1"/>
      <c r="G190" s="1"/>
      <c r="H190" s="1"/>
      <c r="I190" s="1"/>
      <c r="J190" s="1"/>
      <c r="K190" s="1"/>
      <c r="L190" s="1"/>
      <c r="M190" s="1"/>
      <c r="N190" s="1"/>
    </row>
    <row r="191" spans="1:14" x14ac:dyDescent="0.25">
      <c r="A191" s="2"/>
      <c r="B191" s="2"/>
      <c r="C191" s="2"/>
      <c r="D191" s="2"/>
      <c r="E191" s="1"/>
      <c r="F191" s="1"/>
      <c r="G191" s="1"/>
      <c r="H191" s="1"/>
      <c r="I191" s="1"/>
      <c r="J191" s="1"/>
      <c r="K191" s="1"/>
      <c r="L191" s="1"/>
      <c r="M191" s="1"/>
      <c r="N191" s="1"/>
    </row>
    <row r="192" spans="1:14" x14ac:dyDescent="0.25">
      <c r="A192" s="2"/>
      <c r="B192" s="2"/>
      <c r="C192" s="2"/>
      <c r="D192" s="2"/>
      <c r="E192" s="1"/>
      <c r="F192" s="1"/>
      <c r="G192" s="1"/>
      <c r="H192" s="1"/>
      <c r="I192" s="1"/>
      <c r="J192" s="1"/>
      <c r="K192" s="1"/>
      <c r="L192" s="1"/>
      <c r="M192" s="1"/>
      <c r="N192" s="1"/>
    </row>
    <row r="193" spans="1:14" x14ac:dyDescent="0.25">
      <c r="A193" s="2"/>
      <c r="B193" s="2"/>
      <c r="C193" s="2"/>
      <c r="D193" s="2"/>
      <c r="E193" s="1"/>
      <c r="F193" s="1"/>
      <c r="G193" s="1"/>
      <c r="H193" s="1"/>
      <c r="I193" s="1"/>
      <c r="J193" s="1"/>
      <c r="K193" s="1"/>
      <c r="L193" s="1"/>
      <c r="M193" s="1"/>
      <c r="N193" s="1"/>
    </row>
    <row r="194" spans="1:14" x14ac:dyDescent="0.25">
      <c r="A194" s="2"/>
      <c r="B194" s="2"/>
      <c r="C194" s="2"/>
      <c r="D194" s="2"/>
      <c r="E194" s="1"/>
      <c r="F194" s="1"/>
      <c r="G194" s="1"/>
      <c r="H194" s="1"/>
      <c r="I194" s="1"/>
      <c r="J194" s="1"/>
      <c r="K194" s="1"/>
      <c r="L194" s="1"/>
      <c r="M194" s="1"/>
      <c r="N194" s="1"/>
    </row>
    <row r="195" spans="1:14" x14ac:dyDescent="0.25">
      <c r="A195" s="2"/>
      <c r="B195" s="2"/>
      <c r="C195" s="2"/>
      <c r="D195" s="2"/>
      <c r="E195" s="1"/>
      <c r="F195" s="1"/>
      <c r="G195" s="1"/>
      <c r="H195" s="1"/>
      <c r="I195" s="1"/>
      <c r="J195" s="1"/>
      <c r="K195" s="1"/>
      <c r="L195" s="1"/>
      <c r="M195" s="1"/>
      <c r="N195" s="1"/>
    </row>
    <row r="196" spans="1:14" x14ac:dyDescent="0.25">
      <c r="A196" s="2"/>
      <c r="B196" s="2"/>
      <c r="C196" s="2"/>
      <c r="D196" s="2"/>
      <c r="E196" s="1"/>
      <c r="F196" s="1"/>
      <c r="G196" s="1"/>
      <c r="H196" s="1"/>
      <c r="I196" s="1"/>
      <c r="J196" s="1"/>
      <c r="K196" s="1"/>
      <c r="L196" s="1"/>
      <c r="M196" s="1"/>
      <c r="N196" s="1"/>
    </row>
    <row r="197" spans="1:14" x14ac:dyDescent="0.25">
      <c r="A197" s="2"/>
      <c r="B197" s="2"/>
      <c r="C197" s="2"/>
      <c r="D197" s="2"/>
      <c r="E197" s="1"/>
      <c r="F197" s="1"/>
      <c r="G197" s="1"/>
      <c r="H197" s="1"/>
      <c r="I197" s="1"/>
      <c r="J197" s="1"/>
      <c r="K197" s="1"/>
      <c r="L197" s="1"/>
      <c r="M197" s="1"/>
      <c r="N197" s="1"/>
    </row>
    <row r="198" spans="1:14" x14ac:dyDescent="0.25">
      <c r="A198" s="2"/>
      <c r="B198" s="2"/>
      <c r="C198" s="2"/>
      <c r="D198" s="2"/>
      <c r="E198" s="1"/>
      <c r="F198" s="1"/>
      <c r="G198" s="1"/>
      <c r="H198" s="1"/>
      <c r="I198" s="1"/>
      <c r="J198" s="1"/>
      <c r="K198" s="1"/>
      <c r="L198" s="1"/>
      <c r="M198" s="1"/>
      <c r="N198" s="1"/>
    </row>
    <row r="199" spans="1:14" x14ac:dyDescent="0.25">
      <c r="A199" s="2"/>
      <c r="B199" s="2"/>
      <c r="C199" s="2"/>
      <c r="D199" s="2"/>
      <c r="E199" s="1"/>
      <c r="F199" s="1"/>
      <c r="G199" s="1"/>
      <c r="H199" s="1"/>
      <c r="I199" s="1"/>
      <c r="J199" s="1"/>
      <c r="K199" s="1"/>
      <c r="L199" s="1"/>
      <c r="M199" s="1"/>
      <c r="N199" s="1"/>
    </row>
    <row r="200" spans="1:14" x14ac:dyDescent="0.25">
      <c r="A200" s="2"/>
      <c r="B200" s="2"/>
      <c r="C200" s="2"/>
      <c r="D200" s="2"/>
      <c r="E200" s="1"/>
      <c r="F200" s="1"/>
      <c r="G200" s="1"/>
      <c r="H200" s="1"/>
      <c r="I200" s="1"/>
      <c r="J200" s="1"/>
      <c r="K200" s="1"/>
      <c r="L200" s="1"/>
      <c r="M200" s="1"/>
      <c r="N200" s="1"/>
    </row>
    <row r="201" spans="1:14" x14ac:dyDescent="0.25">
      <c r="A201" s="2"/>
      <c r="B201" s="2"/>
      <c r="C201" s="2"/>
      <c r="D201" s="2"/>
      <c r="E201" s="1"/>
      <c r="F201" s="1"/>
      <c r="G201" s="1"/>
      <c r="H201" s="1"/>
      <c r="I201" s="1"/>
      <c r="J201" s="1"/>
      <c r="K201" s="1"/>
      <c r="L201" s="1"/>
      <c r="M201" s="1"/>
      <c r="N201" s="1"/>
    </row>
    <row r="202" spans="1:14" x14ac:dyDescent="0.25">
      <c r="A202" s="2"/>
      <c r="B202" s="2"/>
      <c r="C202" s="2"/>
      <c r="D202" s="2"/>
      <c r="E202" s="1"/>
      <c r="F202" s="1"/>
      <c r="G202" s="1"/>
      <c r="H202" s="1"/>
      <c r="I202" s="1"/>
      <c r="J202" s="1"/>
      <c r="K202" s="1"/>
      <c r="L202" s="1"/>
      <c r="M202" s="1"/>
      <c r="N202" s="1"/>
    </row>
    <row r="203" spans="1:14" x14ac:dyDescent="0.25">
      <c r="A203" s="2"/>
      <c r="B203" s="2"/>
      <c r="C203" s="2"/>
      <c r="D203" s="2"/>
      <c r="E203" s="1"/>
      <c r="F203" s="1"/>
      <c r="G203" s="1"/>
      <c r="H203" s="1"/>
      <c r="I203" s="1"/>
      <c r="J203" s="1"/>
      <c r="K203" s="1"/>
      <c r="L203" s="1"/>
      <c r="M203" s="1"/>
      <c r="N203" s="1"/>
    </row>
    <row r="204" spans="1:14" x14ac:dyDescent="0.25">
      <c r="A204" s="2"/>
      <c r="B204" s="2"/>
      <c r="C204" s="2"/>
      <c r="D204" s="2"/>
      <c r="E204" s="1"/>
      <c r="F204" s="1"/>
      <c r="G204" s="1"/>
      <c r="H204" s="1"/>
      <c r="I204" s="1"/>
      <c r="J204" s="1"/>
      <c r="K204" s="1"/>
      <c r="L204" s="1"/>
      <c r="M204" s="1"/>
      <c r="N204" s="1"/>
    </row>
    <row r="205" spans="1:14" x14ac:dyDescent="0.25">
      <c r="A205" s="2"/>
      <c r="B205" s="2"/>
      <c r="C205" s="2"/>
      <c r="D205" s="2"/>
      <c r="E205" s="1"/>
      <c r="F205" s="1"/>
      <c r="G205" s="1"/>
      <c r="H205" s="1"/>
      <c r="I205" s="1"/>
      <c r="J205" s="1"/>
      <c r="K205" s="1"/>
      <c r="L205" s="1"/>
      <c r="M205" s="1"/>
      <c r="N205" s="1"/>
    </row>
    <row r="206" spans="1:14" x14ac:dyDescent="0.25">
      <c r="A206" s="2"/>
      <c r="B206" s="2"/>
      <c r="C206" s="2"/>
      <c r="D206" s="2"/>
      <c r="E206" s="1"/>
      <c r="F206" s="1"/>
      <c r="G206" s="1"/>
      <c r="H206" s="1"/>
      <c r="I206" s="1"/>
      <c r="J206" s="1"/>
      <c r="K206" s="1"/>
      <c r="L206" s="1"/>
      <c r="M206" s="1"/>
      <c r="N206" s="1"/>
    </row>
    <row r="207" spans="1:14" x14ac:dyDescent="0.25">
      <c r="A207" s="2"/>
      <c r="B207" s="2"/>
      <c r="C207" s="2"/>
      <c r="D207" s="2"/>
      <c r="E207" s="1"/>
      <c r="F207" s="1"/>
      <c r="G207" s="1"/>
      <c r="H207" s="1"/>
      <c r="I207" s="1"/>
      <c r="J207" s="1"/>
      <c r="K207" s="1"/>
      <c r="L207" s="1"/>
      <c r="M207" s="1"/>
      <c r="N207" s="1"/>
    </row>
    <row r="208" spans="1:14" x14ac:dyDescent="0.25">
      <c r="A208" s="2"/>
      <c r="B208" s="2"/>
      <c r="C208" s="2"/>
      <c r="D208" s="2"/>
      <c r="E208" s="1"/>
      <c r="F208" s="1"/>
      <c r="G208" s="1"/>
      <c r="H208" s="1"/>
      <c r="I208" s="1"/>
      <c r="J208" s="1"/>
      <c r="K208" s="1"/>
      <c r="L208" s="1"/>
      <c r="M208" s="1"/>
      <c r="N208" s="1"/>
    </row>
    <row r="209" spans="1:14" x14ac:dyDescent="0.25">
      <c r="A209" s="2"/>
      <c r="B209" s="2"/>
      <c r="C209" s="2"/>
      <c r="D209" s="2"/>
      <c r="E209" s="1"/>
      <c r="F209" s="1"/>
      <c r="G209" s="1"/>
      <c r="H209" s="1"/>
      <c r="I209" s="1"/>
      <c r="J209" s="1"/>
      <c r="K209" s="1"/>
      <c r="L209" s="1"/>
      <c r="M209" s="1"/>
      <c r="N209" s="1"/>
    </row>
    <row r="210" spans="1:14" x14ac:dyDescent="0.25">
      <c r="A210" s="2"/>
      <c r="B210" s="2"/>
      <c r="C210" s="2"/>
      <c r="D210" s="2"/>
      <c r="E210" s="1"/>
      <c r="F210" s="1"/>
      <c r="G210" s="1"/>
      <c r="H210" s="1"/>
      <c r="I210" s="1"/>
      <c r="J210" s="1"/>
      <c r="K210" s="1"/>
      <c r="L210" s="1"/>
      <c r="M210" s="1"/>
      <c r="N210" s="1"/>
    </row>
    <row r="211" spans="1:14" x14ac:dyDescent="0.25">
      <c r="A211" s="2"/>
      <c r="B211" s="2"/>
      <c r="C211" s="2"/>
      <c r="D211" s="2"/>
      <c r="E211" s="1"/>
      <c r="F211" s="1"/>
      <c r="G211" s="1"/>
      <c r="H211" s="1"/>
      <c r="I211" s="1"/>
      <c r="J211" s="1"/>
      <c r="K211" s="1"/>
      <c r="L211" s="1"/>
      <c r="M211" s="1"/>
      <c r="N211" s="1"/>
    </row>
    <row r="212" spans="1:14" x14ac:dyDescent="0.25">
      <c r="A212" s="2"/>
      <c r="B212" s="2"/>
      <c r="C212" s="2"/>
      <c r="D212" s="2"/>
      <c r="E212" s="1"/>
      <c r="F212" s="1"/>
      <c r="G212" s="1"/>
      <c r="H212" s="1"/>
      <c r="I212" s="1"/>
      <c r="J212" s="1"/>
      <c r="K212" s="1"/>
      <c r="L212" s="1"/>
      <c r="M212" s="1"/>
      <c r="N212" s="1"/>
    </row>
    <row r="213" spans="1:14" x14ac:dyDescent="0.25">
      <c r="A213" s="2"/>
      <c r="B213" s="2"/>
      <c r="C213" s="2"/>
      <c r="D213" s="2"/>
      <c r="E213" s="1"/>
      <c r="F213" s="1"/>
      <c r="G213" s="1"/>
      <c r="H213" s="1"/>
      <c r="I213" s="1"/>
      <c r="J213" s="1"/>
      <c r="K213" s="1"/>
      <c r="L213" s="1"/>
      <c r="M213" s="1"/>
      <c r="N213" s="1"/>
    </row>
    <row r="214" spans="1:14" x14ac:dyDescent="0.25">
      <c r="A214" s="2"/>
      <c r="B214" s="2"/>
      <c r="C214" s="2"/>
      <c r="D214" s="2"/>
      <c r="E214" s="1"/>
      <c r="F214" s="1"/>
      <c r="G214" s="1"/>
      <c r="H214" s="1"/>
      <c r="I214" s="1"/>
      <c r="J214" s="1"/>
      <c r="K214" s="1"/>
      <c r="L214" s="1"/>
      <c r="M214" s="1"/>
      <c r="N214" s="1"/>
    </row>
    <row r="215" spans="1:14" x14ac:dyDescent="0.25">
      <c r="A215" s="2"/>
      <c r="B215" s="2"/>
      <c r="C215" s="2"/>
      <c r="D215" s="2"/>
      <c r="E215" s="1"/>
      <c r="F215" s="1"/>
      <c r="G215" s="1"/>
      <c r="H215" s="1"/>
      <c r="I215" s="1"/>
      <c r="J215" s="1"/>
      <c r="K215" s="1"/>
      <c r="L215" s="1"/>
      <c r="M215" s="1"/>
      <c r="N215" s="1"/>
    </row>
    <row r="216" spans="1:14" x14ac:dyDescent="0.25">
      <c r="A216" s="2"/>
      <c r="B216" s="2"/>
      <c r="C216" s="2"/>
      <c r="D216" s="2"/>
      <c r="E216" s="1"/>
      <c r="F216" s="1"/>
      <c r="G216" s="1"/>
      <c r="H216" s="1"/>
      <c r="I216" s="1"/>
      <c r="J216" s="1"/>
      <c r="K216" s="1"/>
      <c r="L216" s="1"/>
      <c r="M216" s="1"/>
      <c r="N216" s="1"/>
    </row>
    <row r="217" spans="1:14" x14ac:dyDescent="0.25">
      <c r="A217" s="2"/>
      <c r="B217" s="2"/>
      <c r="C217" s="2"/>
      <c r="D217" s="2"/>
      <c r="E217" s="1"/>
      <c r="F217" s="1"/>
      <c r="G217" s="1"/>
      <c r="H217" s="1"/>
      <c r="I217" s="1"/>
      <c r="J217" s="1"/>
      <c r="K217" s="1"/>
      <c r="L217" s="1"/>
      <c r="M217" s="1"/>
      <c r="N217" s="1"/>
    </row>
    <row r="218" spans="1:14" x14ac:dyDescent="0.25">
      <c r="A218" s="2"/>
      <c r="B218" s="2"/>
      <c r="C218" s="2"/>
      <c r="D218" s="2"/>
      <c r="E218" s="1"/>
      <c r="F218" s="1"/>
      <c r="G218" s="1"/>
      <c r="H218" s="1"/>
      <c r="I218" s="1"/>
      <c r="J218" s="1"/>
      <c r="K218" s="1"/>
      <c r="L218" s="1"/>
      <c r="M218" s="1"/>
      <c r="N218" s="1"/>
    </row>
    <row r="219" spans="1:14" x14ac:dyDescent="0.25">
      <c r="A219" s="2"/>
      <c r="B219" s="2"/>
      <c r="C219" s="2"/>
      <c r="D219" s="2"/>
      <c r="E219" s="1"/>
      <c r="F219" s="1"/>
      <c r="G219" s="1"/>
      <c r="H219" s="1"/>
      <c r="I219" s="1"/>
      <c r="J219" s="1"/>
      <c r="K219" s="1"/>
      <c r="L219" s="1"/>
      <c r="M219" s="1"/>
      <c r="N219" s="1"/>
    </row>
    <row r="220" spans="1:14" x14ac:dyDescent="0.25">
      <c r="A220" s="2"/>
      <c r="B220" s="2"/>
      <c r="C220" s="2"/>
      <c r="D220" s="2"/>
      <c r="E220" s="1"/>
      <c r="F220" s="1"/>
      <c r="G220" s="1"/>
      <c r="H220" s="1"/>
      <c r="I220" s="1"/>
      <c r="J220" s="1"/>
      <c r="K220" s="1"/>
      <c r="L220" s="1"/>
      <c r="M220" s="1"/>
      <c r="N220" s="1"/>
    </row>
    <row r="221" spans="1:14" x14ac:dyDescent="0.25">
      <c r="A221" s="2"/>
      <c r="B221" s="2"/>
      <c r="C221" s="2"/>
      <c r="D221" s="2"/>
      <c r="E221" s="1"/>
      <c r="F221" s="1"/>
      <c r="G221" s="1"/>
      <c r="H221" s="1"/>
      <c r="I221" s="1"/>
      <c r="J221" s="1"/>
      <c r="K221" s="1"/>
      <c r="L221" s="1"/>
      <c r="M221" s="1"/>
      <c r="N221" s="1"/>
    </row>
    <row r="222" spans="1:14" x14ac:dyDescent="0.25">
      <c r="A222" s="2"/>
      <c r="B222" s="2"/>
      <c r="C222" s="2"/>
      <c r="D222" s="2"/>
      <c r="E222" s="1"/>
      <c r="F222" s="1"/>
      <c r="G222" s="1"/>
      <c r="H222" s="1"/>
      <c r="I222" s="1"/>
      <c r="J222" s="1"/>
      <c r="K222" s="1"/>
      <c r="L222" s="1"/>
      <c r="M222" s="1"/>
      <c r="N222" s="1"/>
    </row>
    <row r="223" spans="1:14" x14ac:dyDescent="0.25">
      <c r="A223" s="2"/>
      <c r="B223" s="2"/>
      <c r="C223" s="2"/>
      <c r="D223" s="2"/>
      <c r="E223" s="1"/>
      <c r="F223" s="1"/>
      <c r="G223" s="1"/>
      <c r="H223" s="1"/>
      <c r="I223" s="1"/>
      <c r="J223" s="1"/>
      <c r="K223" s="1"/>
      <c r="L223" s="1"/>
      <c r="M223" s="1"/>
      <c r="N223" s="1"/>
    </row>
    <row r="224" spans="1:14" x14ac:dyDescent="0.25">
      <c r="A224" s="2"/>
      <c r="B224" s="2"/>
      <c r="C224" s="2"/>
      <c r="D224" s="2"/>
      <c r="E224" s="1"/>
      <c r="F224" s="1"/>
      <c r="G224" s="1"/>
      <c r="H224" s="1"/>
      <c r="I224" s="1"/>
      <c r="J224" s="1"/>
      <c r="K224" s="1"/>
      <c r="L224" s="1"/>
      <c r="M224" s="1"/>
      <c r="N224" s="1"/>
    </row>
    <row r="225" spans="1:14" x14ac:dyDescent="0.25">
      <c r="A225" s="2"/>
      <c r="B225" s="2"/>
      <c r="C225" s="2"/>
      <c r="D225" s="2"/>
      <c r="E225" s="1"/>
      <c r="F225" s="1"/>
      <c r="G225" s="1"/>
      <c r="H225" s="1"/>
      <c r="I225" s="1"/>
      <c r="J225" s="1"/>
      <c r="K225" s="1"/>
      <c r="L225" s="1"/>
      <c r="M225" s="1"/>
      <c r="N225" s="1"/>
    </row>
    <row r="226" spans="1:14" x14ac:dyDescent="0.25">
      <c r="A226" s="2"/>
      <c r="B226" s="2"/>
      <c r="C226" s="2"/>
      <c r="D226" s="2"/>
      <c r="E226" s="1"/>
      <c r="F226" s="1"/>
      <c r="G226" s="1"/>
      <c r="H226" s="1"/>
      <c r="I226" s="1"/>
      <c r="J226" s="1"/>
      <c r="K226" s="1"/>
      <c r="L226" s="1"/>
      <c r="M226" s="1"/>
      <c r="N226" s="1"/>
    </row>
    <row r="227" spans="1:14" x14ac:dyDescent="0.25">
      <c r="A227" s="2"/>
      <c r="B227" s="2"/>
      <c r="C227" s="2"/>
      <c r="D227" s="2"/>
      <c r="E227" s="1"/>
      <c r="F227" s="1"/>
      <c r="G227" s="1"/>
      <c r="H227" s="1"/>
      <c r="I227" s="1"/>
      <c r="J227" s="1"/>
      <c r="K227" s="1"/>
      <c r="L227" s="1"/>
      <c r="M227" s="1"/>
      <c r="N227" s="1"/>
    </row>
    <row r="228" spans="1:14" x14ac:dyDescent="0.25">
      <c r="A228" s="2"/>
      <c r="B228" s="2"/>
      <c r="C228" s="2"/>
      <c r="D228" s="2"/>
      <c r="E228" s="1"/>
      <c r="F228" s="1"/>
      <c r="G228" s="1"/>
      <c r="H228" s="1"/>
      <c r="I228" s="1"/>
      <c r="J228" s="1"/>
      <c r="K228" s="1"/>
      <c r="L228" s="1"/>
      <c r="M228" s="1"/>
      <c r="N228" s="1"/>
    </row>
    <row r="229" spans="1:14" x14ac:dyDescent="0.25">
      <c r="A229" s="2"/>
      <c r="B229" s="2"/>
      <c r="C229" s="2"/>
      <c r="D229" s="2"/>
      <c r="E229" s="1"/>
      <c r="F229" s="1"/>
      <c r="G229" s="1"/>
      <c r="H229" s="1"/>
      <c r="I229" s="1"/>
      <c r="J229" s="1"/>
      <c r="K229" s="1"/>
      <c r="L229" s="1"/>
      <c r="M229" s="1"/>
      <c r="N229" s="1"/>
    </row>
    <row r="230" spans="1:14" x14ac:dyDescent="0.25">
      <c r="A230" s="2"/>
      <c r="B230" s="2"/>
      <c r="C230" s="2"/>
      <c r="D230" s="2"/>
      <c r="E230" s="1"/>
      <c r="F230" s="1"/>
      <c r="G230" s="1"/>
      <c r="H230" s="1"/>
      <c r="I230" s="1"/>
      <c r="J230" s="1"/>
      <c r="K230" s="1"/>
      <c r="L230" s="1"/>
      <c r="M230" s="1"/>
      <c r="N230" s="1"/>
    </row>
    <row r="231" spans="1:14" x14ac:dyDescent="0.25">
      <c r="A231" s="2"/>
      <c r="B231" s="2"/>
      <c r="C231" s="2"/>
      <c r="D231" s="2"/>
      <c r="E231" s="1"/>
      <c r="F231" s="1"/>
      <c r="G231" s="1"/>
      <c r="H231" s="1"/>
      <c r="I231" s="1"/>
      <c r="J231" s="1"/>
      <c r="K231" s="1"/>
      <c r="L231" s="1"/>
      <c r="M231" s="1"/>
      <c r="N231" s="1"/>
    </row>
    <row r="232" spans="1:14" x14ac:dyDescent="0.25">
      <c r="A232" s="2"/>
      <c r="B232" s="2"/>
      <c r="C232" s="2"/>
      <c r="D232" s="2"/>
      <c r="E232" s="1"/>
      <c r="F232" s="1"/>
      <c r="G232" s="1"/>
      <c r="H232" s="1"/>
      <c r="I232" s="1"/>
      <c r="J232" s="1"/>
      <c r="K232" s="1"/>
      <c r="L232" s="1"/>
      <c r="M232" s="1"/>
      <c r="N232" s="1"/>
    </row>
    <row r="233" spans="1:14" x14ac:dyDescent="0.25">
      <c r="A233" s="2"/>
      <c r="B233" s="2"/>
      <c r="C233" s="2"/>
      <c r="D233" s="2"/>
      <c r="E233" s="1"/>
      <c r="F233" s="1"/>
      <c r="G233" s="1"/>
      <c r="H233" s="1"/>
      <c r="I233" s="1"/>
      <c r="J233" s="1"/>
      <c r="K233" s="1"/>
      <c r="L233" s="1"/>
      <c r="M233" s="1"/>
      <c r="N233" s="1"/>
    </row>
    <row r="234" spans="1:14" x14ac:dyDescent="0.25">
      <c r="A234" s="2"/>
      <c r="B234" s="2"/>
      <c r="C234" s="2"/>
      <c r="D234" s="2"/>
      <c r="E234" s="1"/>
      <c r="F234" s="1"/>
      <c r="G234" s="1"/>
      <c r="H234" s="1"/>
      <c r="I234" s="1"/>
      <c r="J234" s="1"/>
      <c r="K234" s="1"/>
      <c r="L234" s="1"/>
      <c r="M234" s="1"/>
      <c r="N234" s="1"/>
    </row>
    <row r="235" spans="1:14" x14ac:dyDescent="0.25">
      <c r="A235" s="2"/>
      <c r="B235" s="2"/>
      <c r="C235" s="2"/>
      <c r="D235" s="2"/>
      <c r="E235" s="1"/>
      <c r="F235" s="1"/>
      <c r="G235" s="1"/>
      <c r="H235" s="1"/>
      <c r="I235" s="1"/>
      <c r="J235" s="1"/>
      <c r="K235" s="1"/>
      <c r="L235" s="1"/>
      <c r="M235" s="1"/>
      <c r="N235" s="1"/>
    </row>
    <row r="236" spans="1:14" x14ac:dyDescent="0.25">
      <c r="A236" s="2"/>
      <c r="B236" s="2"/>
      <c r="C236" s="2"/>
      <c r="D236" s="2"/>
      <c r="E236" s="1"/>
      <c r="F236" s="1"/>
      <c r="G236" s="1"/>
      <c r="H236" s="1"/>
      <c r="I236" s="1"/>
      <c r="J236" s="1"/>
      <c r="K236" s="1"/>
      <c r="L236" s="1"/>
      <c r="M236" s="1"/>
      <c r="N236" s="1"/>
    </row>
    <row r="237" spans="1:14" x14ac:dyDescent="0.25">
      <c r="A237" s="2"/>
      <c r="B237" s="2"/>
      <c r="C237" s="2"/>
      <c r="D237" s="2"/>
      <c r="E237" s="1"/>
      <c r="F237" s="1"/>
      <c r="G237" s="1"/>
      <c r="H237" s="1"/>
      <c r="I237" s="1"/>
      <c r="J237" s="1"/>
      <c r="K237" s="1"/>
      <c r="L237" s="1"/>
      <c r="M237" s="1"/>
      <c r="N237" s="1"/>
    </row>
    <row r="238" spans="1:14" x14ac:dyDescent="0.25">
      <c r="A238" s="2"/>
      <c r="B238" s="2"/>
      <c r="C238" s="2"/>
      <c r="D238" s="2"/>
      <c r="E238" s="1"/>
      <c r="F238" s="1"/>
      <c r="G238" s="1"/>
      <c r="H238" s="1"/>
      <c r="I238" s="1"/>
      <c r="J238" s="1"/>
      <c r="K238" s="1"/>
      <c r="L238" s="1"/>
      <c r="M238" s="1"/>
      <c r="N238" s="1"/>
    </row>
    <row r="239" spans="1:14" x14ac:dyDescent="0.25">
      <c r="A239" s="2"/>
      <c r="B239" s="2"/>
      <c r="C239" s="2"/>
      <c r="D239" s="2"/>
      <c r="E239" s="1"/>
      <c r="F239" s="1"/>
      <c r="G239" s="1"/>
      <c r="H239" s="1"/>
      <c r="I239" s="1"/>
      <c r="J239" s="1"/>
      <c r="K239" s="1"/>
      <c r="L239" s="1"/>
      <c r="M239" s="1"/>
      <c r="N239" s="1"/>
    </row>
    <row r="240" spans="1:14" x14ac:dyDescent="0.25">
      <c r="A240" s="2"/>
      <c r="B240" s="2"/>
      <c r="C240" s="2"/>
      <c r="D240" s="2"/>
      <c r="E240" s="1"/>
      <c r="F240" s="1"/>
      <c r="G240" s="1"/>
      <c r="H240" s="1"/>
      <c r="I240" s="1"/>
      <c r="J240" s="1"/>
      <c r="K240" s="1"/>
      <c r="L240" s="1"/>
      <c r="M240" s="1"/>
      <c r="N240" s="1"/>
    </row>
    <row r="241" spans="1:14" x14ac:dyDescent="0.25">
      <c r="A241" s="2"/>
      <c r="B241" s="2"/>
      <c r="C241" s="2"/>
      <c r="D241" s="2"/>
      <c r="E241" s="1"/>
      <c r="F241" s="1"/>
      <c r="G241" s="1"/>
      <c r="H241" s="1"/>
      <c r="I241" s="1"/>
      <c r="J241" s="1"/>
      <c r="K241" s="1"/>
      <c r="L241" s="1"/>
      <c r="M241" s="1"/>
      <c r="N241" s="1"/>
    </row>
    <row r="242" spans="1:14" x14ac:dyDescent="0.25">
      <c r="A242" s="2"/>
      <c r="B242" s="2"/>
      <c r="C242" s="2"/>
      <c r="D242" s="2"/>
      <c r="E242" s="1"/>
      <c r="F242" s="1"/>
      <c r="G242" s="1"/>
      <c r="H242" s="1"/>
      <c r="I242" s="1"/>
      <c r="J242" s="1"/>
      <c r="K242" s="1"/>
      <c r="L242" s="1"/>
      <c r="M242" s="1"/>
      <c r="N242" s="1"/>
    </row>
    <row r="243" spans="1:14" x14ac:dyDescent="0.25">
      <c r="A243" s="2"/>
      <c r="B243" s="2"/>
      <c r="C243" s="2"/>
      <c r="D243" s="2"/>
      <c r="E243" s="1"/>
      <c r="F243" s="1"/>
      <c r="G243" s="1"/>
      <c r="H243" s="1"/>
      <c r="I243" s="1"/>
      <c r="J243" s="1"/>
      <c r="K243" s="1"/>
      <c r="L243" s="1"/>
      <c r="M243" s="1"/>
      <c r="N243" s="1"/>
    </row>
    <row r="244" spans="1:14" x14ac:dyDescent="0.25">
      <c r="A244" s="2"/>
      <c r="B244" s="2"/>
      <c r="C244" s="2"/>
      <c r="D244" s="2"/>
      <c r="E244" s="1"/>
      <c r="F244" s="1"/>
      <c r="G244" s="1"/>
      <c r="H244" s="1"/>
      <c r="I244" s="1"/>
      <c r="J244" s="1"/>
      <c r="K244" s="1"/>
      <c r="L244" s="1"/>
      <c r="M244" s="1"/>
      <c r="N244" s="1"/>
    </row>
    <row r="245" spans="1:14" x14ac:dyDescent="0.25">
      <c r="A245" s="2"/>
      <c r="B245" s="2"/>
      <c r="C245" s="2"/>
      <c r="D245" s="2"/>
      <c r="E245" s="1"/>
      <c r="F245" s="1"/>
      <c r="G245" s="1"/>
      <c r="H245" s="1"/>
      <c r="I245" s="1"/>
      <c r="J245" s="1"/>
      <c r="K245" s="1"/>
      <c r="L245" s="1"/>
      <c r="M245" s="1"/>
      <c r="N245" s="1"/>
    </row>
    <row r="246" spans="1:14" x14ac:dyDescent="0.25">
      <c r="A246" s="2"/>
      <c r="B246" s="2"/>
      <c r="C246" s="2"/>
      <c r="D246" s="2"/>
      <c r="E246" s="1"/>
      <c r="F246" s="1"/>
      <c r="G246" s="1"/>
      <c r="H246" s="1"/>
      <c r="I246" s="1"/>
      <c r="J246" s="1"/>
      <c r="K246" s="1"/>
      <c r="L246" s="1"/>
      <c r="M246" s="1"/>
      <c r="N246" s="1"/>
    </row>
    <row r="247" spans="1:14" x14ac:dyDescent="0.25">
      <c r="A247" s="2"/>
      <c r="B247" s="2"/>
      <c r="C247" s="2"/>
      <c r="D247" s="2"/>
      <c r="E247" s="1"/>
      <c r="F247" s="1"/>
      <c r="G247" s="1"/>
      <c r="H247" s="1"/>
      <c r="I247" s="1"/>
      <c r="J247" s="1"/>
      <c r="K247" s="1"/>
      <c r="L247" s="1"/>
      <c r="M247" s="1"/>
      <c r="N247" s="1"/>
    </row>
    <row r="248" spans="1:14" x14ac:dyDescent="0.25">
      <c r="A248" s="2"/>
      <c r="B248" s="2"/>
      <c r="C248" s="2"/>
      <c r="D248" s="2"/>
      <c r="E248" s="1"/>
      <c r="F248" s="1"/>
      <c r="G248" s="1"/>
      <c r="H248" s="1"/>
      <c r="I248" s="1"/>
      <c r="J248" s="1"/>
      <c r="K248" s="1"/>
      <c r="L248" s="1"/>
      <c r="M248" s="1"/>
      <c r="N248" s="1"/>
    </row>
    <row r="249" spans="1:14" x14ac:dyDescent="0.25">
      <c r="A249" s="2"/>
      <c r="B249" s="2"/>
      <c r="C249" s="2"/>
      <c r="D249" s="2"/>
      <c r="E249" s="1"/>
      <c r="F249" s="1"/>
      <c r="G249" s="1"/>
      <c r="H249" s="1"/>
      <c r="I249" s="1"/>
      <c r="J249" s="1"/>
      <c r="K249" s="1"/>
      <c r="L249" s="1"/>
      <c r="M249" s="1"/>
      <c r="N249" s="1"/>
    </row>
    <row r="250" spans="1:14" x14ac:dyDescent="0.25">
      <c r="A250" s="2"/>
      <c r="B250" s="2"/>
      <c r="C250" s="2"/>
      <c r="D250" s="2"/>
      <c r="E250" s="1"/>
      <c r="F250" s="1"/>
      <c r="G250" s="1"/>
      <c r="H250" s="1"/>
      <c r="I250" s="1"/>
      <c r="J250" s="1"/>
      <c r="K250" s="1"/>
      <c r="L250" s="1"/>
      <c r="M250" s="1"/>
      <c r="N250" s="1"/>
    </row>
    <row r="251" spans="1:14" x14ac:dyDescent="0.25">
      <c r="A251" s="2"/>
      <c r="B251" s="2"/>
      <c r="C251" s="2"/>
      <c r="D251" s="2"/>
      <c r="E251" s="1"/>
      <c r="F251" s="1"/>
      <c r="G251" s="1"/>
      <c r="H251" s="1"/>
      <c r="I251" s="1"/>
      <c r="J251" s="1"/>
      <c r="K251" s="1"/>
      <c r="L251" s="1"/>
      <c r="M251" s="1"/>
      <c r="N251" s="1"/>
    </row>
    <row r="252" spans="1:14" x14ac:dyDescent="0.25">
      <c r="A252" s="2"/>
      <c r="B252" s="2"/>
      <c r="C252" s="2"/>
      <c r="D252" s="2"/>
      <c r="E252" s="1"/>
      <c r="F252" s="1"/>
      <c r="G252" s="1"/>
      <c r="H252" s="1"/>
      <c r="I252" s="1"/>
      <c r="J252" s="1"/>
      <c r="K252" s="1"/>
      <c r="L252" s="1"/>
      <c r="M252" s="1"/>
      <c r="N252" s="1"/>
    </row>
    <row r="253" spans="1:14" x14ac:dyDescent="0.25">
      <c r="A253" s="2"/>
      <c r="B253" s="2"/>
      <c r="C253" s="2"/>
      <c r="D253" s="2"/>
      <c r="E253" s="1"/>
      <c r="F253" s="1"/>
      <c r="G253" s="1"/>
      <c r="H253" s="1"/>
      <c r="I253" s="1"/>
      <c r="J253" s="1"/>
      <c r="K253" s="1"/>
      <c r="L253" s="1"/>
      <c r="M253" s="1"/>
      <c r="N253" s="1"/>
    </row>
    <row r="254" spans="1:14" x14ac:dyDescent="0.25">
      <c r="A254" s="2"/>
      <c r="B254" s="2"/>
      <c r="C254" s="2"/>
      <c r="D254" s="2"/>
      <c r="E254" s="1"/>
      <c r="F254" s="1"/>
      <c r="G254" s="1"/>
      <c r="H254" s="1"/>
      <c r="I254" s="1"/>
      <c r="J254" s="1"/>
      <c r="K254" s="1"/>
      <c r="L254" s="1"/>
      <c r="M254" s="1"/>
      <c r="N254" s="1"/>
    </row>
    <row r="255" spans="1:14" x14ac:dyDescent="0.25">
      <c r="A255" s="2"/>
      <c r="B255" s="2"/>
      <c r="C255" s="2"/>
      <c r="D255" s="2"/>
      <c r="E255" s="1"/>
      <c r="F255" s="1"/>
      <c r="G255" s="1"/>
      <c r="H255" s="1"/>
      <c r="I255" s="1"/>
      <c r="J255" s="1"/>
      <c r="K255" s="1"/>
      <c r="L255" s="1"/>
      <c r="M255" s="1"/>
      <c r="N255" s="1"/>
    </row>
    <row r="256" spans="1:14" x14ac:dyDescent="0.25">
      <c r="A256" s="2"/>
      <c r="B256" s="2"/>
      <c r="C256" s="2"/>
      <c r="D256" s="2"/>
      <c r="E256" s="1"/>
      <c r="F256" s="1"/>
      <c r="G256" s="1"/>
      <c r="H256" s="1"/>
      <c r="I256" s="1"/>
      <c r="J256" s="1"/>
      <c r="K256" s="1"/>
      <c r="L256" s="1"/>
      <c r="M256" s="1"/>
      <c r="N256" s="1"/>
    </row>
    <row r="257" spans="1:14" x14ac:dyDescent="0.25">
      <c r="A257" s="2"/>
      <c r="B257" s="2"/>
      <c r="C257" s="2"/>
      <c r="D257" s="2"/>
      <c r="E257" s="1"/>
      <c r="F257" s="1"/>
      <c r="G257" s="1"/>
      <c r="H257" s="1"/>
      <c r="I257" s="1"/>
      <c r="J257" s="1"/>
      <c r="K257" s="1"/>
      <c r="L257" s="1"/>
      <c r="M257" s="1"/>
      <c r="N257" s="1"/>
    </row>
    <row r="258" spans="1:14" x14ac:dyDescent="0.25">
      <c r="A258" s="2"/>
      <c r="B258" s="2"/>
      <c r="C258" s="2"/>
      <c r="D258" s="2"/>
      <c r="E258" s="1"/>
      <c r="F258" s="1"/>
      <c r="G258" s="1"/>
      <c r="H258" s="1"/>
      <c r="I258" s="1"/>
      <c r="J258" s="1"/>
      <c r="K258" s="1"/>
      <c r="L258" s="1"/>
      <c r="M258" s="1"/>
      <c r="N258" s="1"/>
    </row>
    <row r="259" spans="1:14" x14ac:dyDescent="0.25">
      <c r="A259" s="2"/>
      <c r="B259" s="2"/>
      <c r="C259" s="2"/>
      <c r="D259" s="2"/>
      <c r="E259" s="1"/>
      <c r="F259" s="1"/>
      <c r="G259" s="1"/>
      <c r="H259" s="1"/>
      <c r="I259" s="1"/>
      <c r="J259" s="1"/>
      <c r="K259" s="1"/>
      <c r="L259" s="1"/>
      <c r="M259" s="1"/>
      <c r="N259" s="1"/>
    </row>
    <row r="260" spans="1:14" x14ac:dyDescent="0.25">
      <c r="A260" s="2"/>
      <c r="B260" s="2"/>
      <c r="C260" s="2"/>
      <c r="D260" s="2"/>
      <c r="E260" s="1"/>
      <c r="F260" s="1"/>
      <c r="G260" s="1"/>
      <c r="H260" s="1"/>
      <c r="I260" s="1"/>
      <c r="J260" s="1"/>
      <c r="K260" s="1"/>
      <c r="L260" s="1"/>
      <c r="M260" s="1"/>
      <c r="N260" s="1"/>
    </row>
    <row r="261" spans="1:14" x14ac:dyDescent="0.25">
      <c r="A261" s="2"/>
      <c r="B261" s="2"/>
      <c r="C261" s="2"/>
      <c r="D261" s="2"/>
      <c r="E261" s="1"/>
      <c r="F261" s="1"/>
      <c r="G261" s="1"/>
      <c r="H261" s="1"/>
      <c r="I261" s="1"/>
      <c r="J261" s="1"/>
      <c r="K261" s="1"/>
      <c r="L261" s="1"/>
      <c r="M261" s="1"/>
      <c r="N261" s="1"/>
    </row>
    <row r="262" spans="1:14" x14ac:dyDescent="0.25">
      <c r="A262" s="2"/>
      <c r="B262" s="2"/>
      <c r="C262" s="2"/>
      <c r="D262" s="2"/>
      <c r="E262" s="1"/>
      <c r="F262" s="1"/>
      <c r="G262" s="1"/>
      <c r="H262" s="1"/>
      <c r="I262" s="1"/>
      <c r="J262" s="1"/>
      <c r="K262" s="1"/>
      <c r="L262" s="1"/>
      <c r="M262" s="1"/>
      <c r="N262" s="1"/>
    </row>
    <row r="263" spans="1:14" x14ac:dyDescent="0.25">
      <c r="A263" s="2"/>
      <c r="B263" s="2"/>
      <c r="C263" s="2"/>
      <c r="D263" s="2"/>
      <c r="E263" s="1"/>
      <c r="F263" s="1"/>
      <c r="G263" s="1"/>
      <c r="H263" s="1"/>
      <c r="I263" s="1"/>
      <c r="J263" s="1"/>
      <c r="K263" s="1"/>
      <c r="L263" s="1"/>
      <c r="M263" s="1"/>
      <c r="N263" s="1"/>
    </row>
    <row r="264" spans="1:14" x14ac:dyDescent="0.25">
      <c r="A264" s="2"/>
      <c r="B264" s="2"/>
      <c r="C264" s="2"/>
      <c r="D264" s="2"/>
      <c r="E264" s="1"/>
      <c r="F264" s="1"/>
      <c r="G264" s="1"/>
      <c r="H264" s="1"/>
      <c r="I264" s="1"/>
      <c r="J264" s="1"/>
      <c r="K264" s="1"/>
      <c r="L264" s="1"/>
      <c r="M264" s="1"/>
      <c r="N264" s="1"/>
    </row>
    <row r="265" spans="1:14" x14ac:dyDescent="0.25">
      <c r="A265" s="2"/>
      <c r="B265" s="2"/>
      <c r="C265" s="2"/>
      <c r="D265" s="2"/>
      <c r="E265" s="1"/>
      <c r="F265" s="1"/>
      <c r="G265" s="1"/>
      <c r="H265" s="1"/>
      <c r="I265" s="1"/>
      <c r="J265" s="1"/>
      <c r="K265" s="1"/>
      <c r="L265" s="1"/>
      <c r="M265" s="1"/>
      <c r="N265" s="1"/>
    </row>
    <row r="266" spans="1:14" x14ac:dyDescent="0.25">
      <c r="A266" s="2"/>
      <c r="B266" s="2"/>
      <c r="C266" s="2"/>
      <c r="D266" s="2"/>
      <c r="E266" s="1"/>
      <c r="F266" s="1"/>
      <c r="G266" s="1"/>
      <c r="H266" s="1"/>
      <c r="I266" s="1"/>
      <c r="J266" s="1"/>
      <c r="K266" s="1"/>
      <c r="L266" s="1"/>
      <c r="M266" s="1"/>
      <c r="N266" s="1"/>
    </row>
    <row r="267" spans="1:14" x14ac:dyDescent="0.25">
      <c r="A267" s="2"/>
      <c r="B267" s="2"/>
      <c r="C267" s="2"/>
      <c r="D267" s="2"/>
      <c r="E267" s="1"/>
      <c r="F267" s="1"/>
      <c r="G267" s="1"/>
      <c r="H267" s="1"/>
      <c r="I267" s="1"/>
      <c r="J267" s="1"/>
      <c r="K267" s="1"/>
      <c r="L267" s="1"/>
      <c r="M267" s="1"/>
      <c r="N267" s="1"/>
    </row>
    <row r="268" spans="1:14" x14ac:dyDescent="0.25">
      <c r="A268" s="2"/>
      <c r="B268" s="2"/>
      <c r="C268" s="2"/>
      <c r="D268" s="2"/>
      <c r="E268" s="1"/>
      <c r="F268" s="1"/>
      <c r="G268" s="1"/>
      <c r="H268" s="1"/>
      <c r="I268" s="1"/>
      <c r="J268" s="1"/>
      <c r="K268" s="1"/>
      <c r="L268" s="1"/>
      <c r="M268" s="1"/>
      <c r="N268" s="1"/>
    </row>
    <row r="269" spans="1:14" x14ac:dyDescent="0.25">
      <c r="A269" s="2"/>
      <c r="B269" s="2"/>
      <c r="C269" s="2"/>
      <c r="D269" s="2"/>
      <c r="E269" s="1"/>
      <c r="F269" s="1"/>
      <c r="G269" s="1"/>
      <c r="H269" s="1"/>
      <c r="I269" s="1"/>
      <c r="J269" s="1"/>
      <c r="K269" s="1"/>
      <c r="L269" s="1"/>
      <c r="M269" s="1"/>
      <c r="N269" s="1"/>
    </row>
    <row r="270" spans="1:14" x14ac:dyDescent="0.25">
      <c r="A270" s="2"/>
      <c r="B270" s="2"/>
      <c r="C270" s="2"/>
      <c r="D270" s="2"/>
      <c r="E270" s="1"/>
      <c r="F270" s="1"/>
      <c r="G270" s="1"/>
      <c r="H270" s="1"/>
      <c r="I270" s="1"/>
      <c r="J270" s="1"/>
      <c r="K270" s="1"/>
      <c r="L270" s="1"/>
      <c r="M270" s="1"/>
      <c r="N270" s="1"/>
    </row>
    <row r="271" spans="1:14" x14ac:dyDescent="0.25">
      <c r="A271" s="2"/>
      <c r="B271" s="2"/>
      <c r="C271" s="2"/>
      <c r="D271" s="2"/>
      <c r="E271" s="1"/>
      <c r="F271" s="1"/>
      <c r="G271" s="1"/>
      <c r="H271" s="1"/>
      <c r="I271" s="1"/>
      <c r="J271" s="1"/>
      <c r="K271" s="1"/>
      <c r="L271" s="1"/>
      <c r="M271" s="1"/>
      <c r="N271" s="1"/>
    </row>
    <row r="272" spans="1:14" x14ac:dyDescent="0.25">
      <c r="A272" s="2"/>
      <c r="B272" s="2"/>
      <c r="C272" s="2"/>
      <c r="D272" s="2"/>
      <c r="E272" s="1"/>
      <c r="F272" s="1"/>
      <c r="G272" s="1"/>
      <c r="H272" s="1"/>
      <c r="I272" s="1"/>
      <c r="J272" s="1"/>
      <c r="K272" s="1"/>
      <c r="L272" s="1"/>
      <c r="M272" s="1"/>
      <c r="N272" s="1"/>
    </row>
    <row r="273" spans="1:14" x14ac:dyDescent="0.25">
      <c r="A273" s="2"/>
      <c r="B273" s="2"/>
      <c r="C273" s="2"/>
      <c r="D273" s="2"/>
      <c r="E273" s="1"/>
      <c r="F273" s="1"/>
      <c r="G273" s="1"/>
      <c r="H273" s="1"/>
      <c r="I273" s="1"/>
      <c r="J273" s="1"/>
      <c r="K273" s="1"/>
      <c r="L273" s="1"/>
      <c r="M273" s="1"/>
      <c r="N273" s="1"/>
    </row>
    <row r="274" spans="1:14" x14ac:dyDescent="0.25">
      <c r="A274" s="2"/>
      <c r="B274" s="2"/>
      <c r="C274" s="2"/>
      <c r="D274" s="2"/>
      <c r="E274" s="1"/>
      <c r="F274" s="1"/>
      <c r="G274" s="1"/>
      <c r="H274" s="1"/>
      <c r="I274" s="1"/>
      <c r="J274" s="1"/>
      <c r="K274" s="1"/>
      <c r="L274" s="1"/>
      <c r="M274" s="1"/>
      <c r="N274" s="1"/>
    </row>
    <row r="275" spans="1:14" x14ac:dyDescent="0.25">
      <c r="A275" s="2"/>
      <c r="B275" s="2"/>
      <c r="C275" s="2"/>
      <c r="D275" s="2"/>
      <c r="E275" s="1"/>
      <c r="F275" s="1"/>
      <c r="G275" s="1"/>
      <c r="H275" s="1"/>
      <c r="I275" s="1"/>
      <c r="J275" s="1"/>
      <c r="K275" s="1"/>
      <c r="L275" s="1"/>
      <c r="M275" s="1"/>
      <c r="N275" s="1"/>
    </row>
    <row r="276" spans="1:14" x14ac:dyDescent="0.25">
      <c r="A276" s="2"/>
      <c r="B276" s="2"/>
      <c r="C276" s="2"/>
      <c r="D276" s="2"/>
      <c r="E276" s="1"/>
      <c r="F276" s="1"/>
      <c r="G276" s="1"/>
      <c r="H276" s="1"/>
      <c r="I276" s="1"/>
      <c r="J276" s="1"/>
      <c r="K276" s="1"/>
      <c r="L276" s="1"/>
      <c r="M276" s="1"/>
      <c r="N276" s="1"/>
    </row>
    <row r="277" spans="1:14" x14ac:dyDescent="0.25">
      <c r="A277" s="2"/>
      <c r="B277" s="2"/>
      <c r="C277" s="2"/>
      <c r="D277" s="2"/>
      <c r="E277" s="1"/>
      <c r="F277" s="1"/>
      <c r="G277" s="1"/>
      <c r="H277" s="1"/>
      <c r="I277" s="1"/>
      <c r="J277" s="1"/>
      <c r="K277" s="1"/>
      <c r="L277" s="1"/>
      <c r="M277" s="1"/>
      <c r="N277" s="1"/>
    </row>
    <row r="278" spans="1:14" x14ac:dyDescent="0.25">
      <c r="A278" s="2"/>
      <c r="B278" s="2"/>
      <c r="C278" s="2"/>
      <c r="D278" s="2"/>
      <c r="E278" s="1"/>
      <c r="F278" s="1"/>
      <c r="G278" s="1"/>
      <c r="H278" s="1"/>
      <c r="I278" s="1"/>
      <c r="J278" s="1"/>
      <c r="K278" s="1"/>
      <c r="L278" s="1"/>
      <c r="M278" s="1"/>
      <c r="N278" s="1"/>
    </row>
    <row r="279" spans="1:14" x14ac:dyDescent="0.25">
      <c r="A279" s="2"/>
      <c r="B279" s="2"/>
      <c r="C279" s="2"/>
      <c r="D279" s="2"/>
      <c r="E279" s="1"/>
      <c r="F279" s="1"/>
      <c r="G279" s="1"/>
      <c r="H279" s="1"/>
      <c r="I279" s="1"/>
      <c r="J279" s="1"/>
      <c r="K279" s="1"/>
      <c r="L279" s="1"/>
      <c r="M279" s="1"/>
      <c r="N279" s="1"/>
    </row>
    <row r="280" spans="1:14" x14ac:dyDescent="0.25">
      <c r="A280" s="2"/>
      <c r="B280" s="2"/>
      <c r="C280" s="2"/>
      <c r="D280" s="2"/>
      <c r="E280" s="1"/>
      <c r="F280" s="1"/>
      <c r="G280" s="1"/>
      <c r="H280" s="1"/>
      <c r="I280" s="1"/>
      <c r="J280" s="1"/>
      <c r="K280" s="1"/>
      <c r="L280" s="1"/>
      <c r="M280" s="1"/>
      <c r="N280" s="1"/>
    </row>
    <row r="281" spans="1:14" x14ac:dyDescent="0.25">
      <c r="A281" s="2"/>
      <c r="B281" s="2"/>
      <c r="C281" s="2"/>
      <c r="D281" s="2"/>
      <c r="E281" s="1"/>
      <c r="F281" s="1"/>
      <c r="G281" s="1"/>
      <c r="H281" s="1"/>
      <c r="I281" s="1"/>
      <c r="J281" s="1"/>
      <c r="K281" s="1"/>
      <c r="L281" s="1"/>
      <c r="M281" s="1"/>
      <c r="N281" s="1"/>
    </row>
    <row r="282" spans="1:14" x14ac:dyDescent="0.25">
      <c r="A282" s="2"/>
      <c r="B282" s="2"/>
      <c r="C282" s="2"/>
      <c r="D282" s="2"/>
      <c r="E282" s="1"/>
      <c r="F282" s="1"/>
      <c r="G282" s="1"/>
      <c r="H282" s="1"/>
      <c r="I282" s="1"/>
      <c r="J282" s="1"/>
      <c r="K282" s="1"/>
      <c r="L282" s="1"/>
      <c r="M282" s="1"/>
      <c r="N282" s="1"/>
    </row>
    <row r="283" spans="1:14" x14ac:dyDescent="0.25">
      <c r="A283" s="2"/>
      <c r="B283" s="2"/>
      <c r="C283" s="2"/>
      <c r="D283" s="2"/>
      <c r="E283" s="1"/>
      <c r="F283" s="1"/>
      <c r="G283" s="1"/>
      <c r="H283" s="1"/>
      <c r="I283" s="1"/>
      <c r="J283" s="1"/>
      <c r="K283" s="1"/>
      <c r="L283" s="1"/>
      <c r="M283" s="1"/>
      <c r="N283" s="1"/>
    </row>
    <row r="284" spans="1:14" x14ac:dyDescent="0.25">
      <c r="A284" s="2"/>
      <c r="B284" s="2"/>
      <c r="C284" s="2"/>
      <c r="D284" s="2"/>
      <c r="E284" s="1"/>
      <c r="F284" s="1"/>
      <c r="G284" s="1"/>
      <c r="H284" s="1"/>
      <c r="I284" s="1"/>
      <c r="J284" s="1"/>
      <c r="K284" s="1"/>
      <c r="L284" s="1"/>
      <c r="M284" s="1"/>
      <c r="N284" s="1"/>
    </row>
    <row r="285" spans="1:14" x14ac:dyDescent="0.25">
      <c r="A285" s="2"/>
      <c r="B285" s="2"/>
      <c r="C285" s="2"/>
      <c r="D285" s="2"/>
      <c r="E285" s="1"/>
      <c r="F285" s="1"/>
      <c r="G285" s="1"/>
      <c r="H285" s="1"/>
      <c r="I285" s="1"/>
      <c r="J285" s="1"/>
      <c r="K285" s="1"/>
      <c r="L285" s="1"/>
      <c r="M285" s="1"/>
      <c r="N285" s="1"/>
    </row>
    <row r="286" spans="1:14" x14ac:dyDescent="0.25">
      <c r="A286" s="2"/>
      <c r="B286" s="2"/>
      <c r="C286" s="2"/>
      <c r="D286" s="2"/>
      <c r="E286" s="1"/>
      <c r="F286" s="1"/>
      <c r="G286" s="1"/>
      <c r="H286" s="1"/>
      <c r="I286" s="1"/>
      <c r="J286" s="1"/>
      <c r="K286" s="1"/>
      <c r="L286" s="1"/>
      <c r="M286" s="1"/>
      <c r="N286" s="1"/>
    </row>
    <row r="287" spans="1:14" x14ac:dyDescent="0.25">
      <c r="A287" s="2"/>
      <c r="B287" s="2"/>
      <c r="C287" s="2"/>
      <c r="D287" s="2"/>
      <c r="E287" s="1"/>
      <c r="F287" s="1"/>
      <c r="G287" s="1"/>
      <c r="H287" s="1"/>
      <c r="I287" s="1"/>
      <c r="J287" s="1"/>
      <c r="K287" s="1"/>
      <c r="L287" s="1"/>
      <c r="M287" s="1"/>
      <c r="N287" s="1"/>
    </row>
    <row r="288" spans="1:14" x14ac:dyDescent="0.25">
      <c r="A288" s="2"/>
      <c r="B288" s="2"/>
      <c r="C288" s="2"/>
      <c r="D288" s="2"/>
      <c r="E288" s="1"/>
      <c r="F288" s="1"/>
      <c r="G288" s="1"/>
      <c r="H288" s="1"/>
      <c r="I288" s="1"/>
      <c r="J288" s="1"/>
      <c r="K288" s="1"/>
      <c r="L288" s="1"/>
      <c r="M288" s="1"/>
      <c r="N288" s="1"/>
    </row>
    <row r="289" spans="1:14" x14ac:dyDescent="0.25">
      <c r="A289" s="2"/>
      <c r="B289" s="2"/>
      <c r="C289" s="2"/>
      <c r="D289" s="2"/>
      <c r="E289" s="1"/>
      <c r="F289" s="1"/>
      <c r="G289" s="1"/>
      <c r="H289" s="1"/>
      <c r="I289" s="1"/>
      <c r="J289" s="1"/>
      <c r="K289" s="1"/>
      <c r="L289" s="1"/>
      <c r="M289" s="1"/>
      <c r="N289" s="1"/>
    </row>
    <row r="290" spans="1:14" x14ac:dyDescent="0.25">
      <c r="A290" s="2"/>
      <c r="B290" s="2"/>
      <c r="C290" s="2"/>
      <c r="D290" s="2"/>
      <c r="E290" s="1"/>
      <c r="F290" s="1"/>
      <c r="G290" s="1"/>
      <c r="H290" s="1"/>
      <c r="I290" s="1"/>
      <c r="J290" s="1"/>
      <c r="K290" s="1"/>
      <c r="L290" s="1"/>
      <c r="M290" s="1"/>
      <c r="N290" s="1"/>
    </row>
    <row r="291" spans="1:14" x14ac:dyDescent="0.25">
      <c r="A291" s="2"/>
      <c r="B291" s="2"/>
      <c r="C291" s="2"/>
      <c r="D291" s="2"/>
      <c r="E291" s="1"/>
      <c r="F291" s="1"/>
      <c r="G291" s="1"/>
      <c r="H291" s="1"/>
      <c r="I291" s="1"/>
      <c r="J291" s="1"/>
      <c r="K291" s="1"/>
      <c r="L291" s="1"/>
      <c r="M291" s="1"/>
      <c r="N291" s="1"/>
    </row>
    <row r="292" spans="1:14" x14ac:dyDescent="0.25">
      <c r="A292" s="2"/>
      <c r="B292" s="2"/>
      <c r="C292" s="2"/>
      <c r="D292" s="2"/>
      <c r="E292" s="1"/>
      <c r="F292" s="1"/>
      <c r="G292" s="1"/>
      <c r="H292" s="1"/>
      <c r="I292" s="1"/>
      <c r="J292" s="1"/>
      <c r="K292" s="1"/>
      <c r="L292" s="1"/>
      <c r="M292" s="1"/>
      <c r="N292" s="1"/>
    </row>
    <row r="293" spans="1:14" x14ac:dyDescent="0.25">
      <c r="A293" s="2"/>
      <c r="B293" s="2"/>
      <c r="C293" s="2"/>
      <c r="D293" s="2"/>
      <c r="E293" s="1"/>
      <c r="F293" s="1"/>
      <c r="G293" s="1"/>
      <c r="H293" s="1"/>
      <c r="I293" s="1"/>
      <c r="J293" s="1"/>
      <c r="K293" s="1"/>
      <c r="L293" s="1"/>
      <c r="M293" s="1"/>
      <c r="N293" s="1"/>
    </row>
    <row r="294" spans="1:14" x14ac:dyDescent="0.25">
      <c r="A294" s="2"/>
      <c r="B294" s="2"/>
      <c r="C294" s="2"/>
      <c r="D294" s="2"/>
      <c r="E294" s="1"/>
      <c r="F294" s="1"/>
      <c r="G294" s="1"/>
      <c r="H294" s="1"/>
      <c r="I294" s="1"/>
      <c r="J294" s="1"/>
      <c r="K294" s="1"/>
      <c r="L294" s="1"/>
      <c r="M294" s="1"/>
      <c r="N294" s="1"/>
    </row>
    <row r="295" spans="1:14" x14ac:dyDescent="0.25">
      <c r="A295" s="2"/>
      <c r="B295" s="2"/>
      <c r="C295" s="2"/>
      <c r="D295" s="2"/>
      <c r="E295" s="1"/>
      <c r="F295" s="1"/>
      <c r="G295" s="1"/>
      <c r="H295" s="1"/>
      <c r="I295" s="1"/>
      <c r="J295" s="1"/>
      <c r="K295" s="1"/>
      <c r="L295" s="1"/>
      <c r="M295" s="1"/>
      <c r="N295" s="1"/>
    </row>
    <row r="296" spans="1:14" x14ac:dyDescent="0.25">
      <c r="A296" s="2"/>
      <c r="B296" s="2"/>
      <c r="C296" s="2"/>
      <c r="D296" s="2"/>
      <c r="E296" s="1"/>
      <c r="F296" s="1"/>
      <c r="G296" s="1"/>
      <c r="H296" s="1"/>
      <c r="I296" s="1"/>
      <c r="J296" s="1"/>
      <c r="K296" s="1"/>
      <c r="L296" s="1"/>
      <c r="M296" s="1"/>
      <c r="N296" s="1"/>
    </row>
    <row r="297" spans="1:14" x14ac:dyDescent="0.25">
      <c r="A297" s="2"/>
      <c r="B297" s="2"/>
      <c r="C297" s="2"/>
      <c r="D297" s="2"/>
      <c r="E297" s="1"/>
      <c r="F297" s="1"/>
      <c r="G297" s="1"/>
      <c r="H297" s="1"/>
      <c r="I297" s="1"/>
      <c r="J297" s="1"/>
      <c r="K297" s="1"/>
      <c r="L297" s="1"/>
      <c r="M297" s="1"/>
      <c r="N297" s="1"/>
    </row>
    <row r="298" spans="1:14" x14ac:dyDescent="0.25">
      <c r="A298" s="2"/>
      <c r="B298" s="2"/>
      <c r="C298" s="2"/>
      <c r="D298" s="2"/>
      <c r="E298" s="1"/>
      <c r="F298" s="1"/>
      <c r="G298" s="1"/>
      <c r="H298" s="1"/>
      <c r="I298" s="1"/>
      <c r="J298" s="1"/>
      <c r="K298" s="1"/>
      <c r="L298" s="1"/>
      <c r="M298" s="1"/>
      <c r="N298" s="1"/>
    </row>
    <row r="299" spans="1:14" x14ac:dyDescent="0.25">
      <c r="A299" s="2"/>
      <c r="B299" s="2"/>
      <c r="C299" s="2"/>
      <c r="D299" s="2"/>
      <c r="E299" s="1"/>
      <c r="F299" s="1"/>
      <c r="G299" s="1"/>
      <c r="H299" s="1"/>
      <c r="I299" s="1"/>
      <c r="J299" s="1"/>
      <c r="K299" s="1"/>
      <c r="L299" s="1"/>
      <c r="M299" s="1"/>
      <c r="N299" s="1"/>
    </row>
    <row r="300" spans="1:14" x14ac:dyDescent="0.25">
      <c r="A300" s="2"/>
      <c r="B300" s="2"/>
      <c r="C300" s="2"/>
      <c r="D300" s="2"/>
      <c r="E300" s="1"/>
      <c r="F300" s="1"/>
      <c r="G300" s="1"/>
      <c r="H300" s="1"/>
      <c r="I300" s="1"/>
      <c r="J300" s="1"/>
      <c r="K300" s="1"/>
      <c r="L300" s="1"/>
      <c r="M300" s="1"/>
      <c r="N300" s="1"/>
    </row>
    <row r="301" spans="1:14" x14ac:dyDescent="0.25">
      <c r="A301" s="2"/>
      <c r="B301" s="2"/>
      <c r="C301" s="2"/>
      <c r="D301" s="2"/>
      <c r="E301" s="1"/>
      <c r="F301" s="1"/>
      <c r="G301" s="1"/>
      <c r="H301" s="1"/>
      <c r="I301" s="1"/>
      <c r="J301" s="1"/>
      <c r="K301" s="1"/>
      <c r="L301" s="1"/>
      <c r="M301" s="1"/>
      <c r="N301" s="1"/>
    </row>
    <row r="302" spans="1:14" x14ac:dyDescent="0.25">
      <c r="A302" s="2"/>
      <c r="B302" s="2"/>
      <c r="C302" s="2"/>
      <c r="D302" s="2"/>
      <c r="E302" s="1"/>
      <c r="F302" s="1"/>
      <c r="G302" s="1"/>
      <c r="H302" s="1"/>
      <c r="I302" s="1"/>
      <c r="J302" s="1"/>
      <c r="K302" s="1"/>
      <c r="L302" s="1"/>
      <c r="M302" s="1"/>
      <c r="N302" s="1"/>
    </row>
    <row r="303" spans="1:14" x14ac:dyDescent="0.25">
      <c r="A303" s="2"/>
      <c r="B303" s="2"/>
      <c r="C303" s="2"/>
      <c r="D303" s="2"/>
      <c r="E303" s="1"/>
      <c r="F303" s="1"/>
      <c r="G303" s="1"/>
      <c r="H303" s="1"/>
      <c r="I303" s="1"/>
      <c r="J303" s="1"/>
      <c r="K303" s="1"/>
      <c r="L303" s="1"/>
      <c r="M303" s="1"/>
      <c r="N303" s="1"/>
    </row>
    <row r="304" spans="1:14" x14ac:dyDescent="0.25">
      <c r="A304" s="2"/>
      <c r="B304" s="2"/>
      <c r="C304" s="2"/>
      <c r="D304" s="2"/>
      <c r="E304" s="1"/>
      <c r="F304" s="1"/>
      <c r="G304" s="1"/>
      <c r="H304" s="1"/>
      <c r="I304" s="1"/>
      <c r="J304" s="1"/>
      <c r="K304" s="1"/>
      <c r="L304" s="1"/>
      <c r="M304" s="1"/>
      <c r="N304" s="1"/>
    </row>
    <row r="305" spans="1:14" x14ac:dyDescent="0.25">
      <c r="A305" s="2"/>
      <c r="B305" s="2"/>
      <c r="C305" s="2"/>
      <c r="D305" s="2"/>
      <c r="E305" s="1"/>
      <c r="F305" s="1"/>
      <c r="G305" s="1"/>
      <c r="H305" s="1"/>
      <c r="I305" s="1"/>
      <c r="J305" s="1"/>
      <c r="K305" s="1"/>
      <c r="L305" s="1"/>
      <c r="M305" s="1"/>
      <c r="N305" s="1"/>
    </row>
    <row r="306" spans="1:14" x14ac:dyDescent="0.25">
      <c r="A306" s="2"/>
      <c r="B306" s="2"/>
      <c r="C306" s="2"/>
      <c r="D306" s="2"/>
      <c r="E306" s="1"/>
      <c r="F306" s="1"/>
      <c r="G306" s="1"/>
      <c r="H306" s="1"/>
      <c r="I306" s="1"/>
      <c r="J306" s="1"/>
      <c r="K306" s="1"/>
      <c r="L306" s="1"/>
      <c r="M306" s="1"/>
      <c r="N306" s="1"/>
    </row>
    <row r="307" spans="1:14" x14ac:dyDescent="0.25">
      <c r="A307" s="2"/>
      <c r="B307" s="2"/>
      <c r="C307" s="2"/>
      <c r="D307" s="2"/>
      <c r="E307" s="1"/>
      <c r="F307" s="1"/>
      <c r="G307" s="1"/>
      <c r="H307" s="1"/>
      <c r="I307" s="1"/>
      <c r="J307" s="1"/>
      <c r="K307" s="1"/>
      <c r="L307" s="1"/>
      <c r="M307" s="1"/>
      <c r="N307" s="1"/>
    </row>
    <row r="308" spans="1:14" x14ac:dyDescent="0.25">
      <c r="A308" s="2"/>
      <c r="B308" s="2"/>
      <c r="C308" s="2"/>
      <c r="D308" s="2"/>
      <c r="E308" s="1"/>
      <c r="F308" s="1"/>
      <c r="G308" s="1"/>
      <c r="H308" s="1"/>
      <c r="I308" s="1"/>
      <c r="J308" s="1"/>
      <c r="K308" s="1"/>
      <c r="L308" s="1"/>
      <c r="M308" s="1"/>
      <c r="N308" s="1"/>
    </row>
    <row r="309" spans="1:14" x14ac:dyDescent="0.25">
      <c r="A309" s="2"/>
      <c r="B309" s="2"/>
      <c r="C309" s="2"/>
      <c r="D309" s="2"/>
      <c r="E309" s="1"/>
      <c r="F309" s="1"/>
      <c r="G309" s="1"/>
      <c r="H309" s="1"/>
      <c r="I309" s="1"/>
      <c r="J309" s="1"/>
      <c r="K309" s="1"/>
      <c r="L309" s="1"/>
      <c r="M309" s="1"/>
      <c r="N309" s="1"/>
    </row>
    <row r="310" spans="1:14" x14ac:dyDescent="0.25">
      <c r="A310" s="2"/>
      <c r="B310" s="2"/>
      <c r="C310" s="2"/>
      <c r="D310" s="2"/>
      <c r="E310" s="1"/>
      <c r="F310" s="1"/>
      <c r="G310" s="1"/>
      <c r="H310" s="1"/>
      <c r="I310" s="1"/>
      <c r="J310" s="1"/>
      <c r="K310" s="1"/>
      <c r="L310" s="1"/>
      <c r="M310" s="1"/>
      <c r="N310" s="1"/>
    </row>
    <row r="311" spans="1:14" x14ac:dyDescent="0.25">
      <c r="A311" s="2"/>
      <c r="B311" s="2"/>
      <c r="C311" s="2"/>
      <c r="D311" s="2"/>
      <c r="E311" s="1"/>
      <c r="F311" s="1"/>
      <c r="G311" s="1"/>
      <c r="H311" s="1"/>
      <c r="I311" s="1"/>
      <c r="J311" s="1"/>
      <c r="K311" s="1"/>
      <c r="L311" s="1"/>
      <c r="M311" s="1"/>
      <c r="N311" s="1"/>
    </row>
    <row r="312" spans="1:14" x14ac:dyDescent="0.25">
      <c r="A312" s="2"/>
      <c r="B312" s="2"/>
      <c r="C312" s="2"/>
      <c r="D312" s="2"/>
      <c r="E312" s="1"/>
      <c r="F312" s="1"/>
      <c r="G312" s="1"/>
      <c r="H312" s="1"/>
      <c r="I312" s="1"/>
      <c r="J312" s="1"/>
      <c r="K312" s="1"/>
      <c r="L312" s="1"/>
      <c r="M312" s="1"/>
      <c r="N312" s="1"/>
    </row>
    <row r="313" spans="1:14" x14ac:dyDescent="0.25">
      <c r="A313" s="2"/>
      <c r="B313" s="2"/>
      <c r="C313" s="2"/>
      <c r="D313" s="2"/>
      <c r="E313" s="1"/>
      <c r="F313" s="1"/>
      <c r="G313" s="1"/>
      <c r="H313" s="1"/>
      <c r="I313" s="1"/>
      <c r="J313" s="1"/>
      <c r="K313" s="1"/>
      <c r="L313" s="1"/>
      <c r="M313" s="1"/>
      <c r="N313" s="1"/>
    </row>
    <row r="314" spans="1:14" x14ac:dyDescent="0.25">
      <c r="A314" s="2"/>
      <c r="B314" s="2"/>
      <c r="C314" s="2"/>
      <c r="D314" s="2"/>
      <c r="E314" s="1"/>
      <c r="F314" s="1"/>
      <c r="G314" s="1"/>
      <c r="H314" s="1"/>
      <c r="I314" s="1"/>
      <c r="J314" s="1"/>
      <c r="K314" s="1"/>
      <c r="L314" s="1"/>
      <c r="M314" s="1"/>
      <c r="N314" s="1"/>
    </row>
    <row r="315" spans="1:14" x14ac:dyDescent="0.25">
      <c r="A315" s="2"/>
      <c r="B315" s="2"/>
      <c r="C315" s="2"/>
      <c r="D315" s="2"/>
      <c r="E315" s="1"/>
      <c r="F315" s="1"/>
      <c r="G315" s="1"/>
      <c r="H315" s="1"/>
      <c r="I315" s="1"/>
      <c r="J315" s="1"/>
      <c r="K315" s="1"/>
      <c r="L315" s="1"/>
      <c r="M315" s="1"/>
      <c r="N315" s="1"/>
    </row>
    <row r="316" spans="1:14" x14ac:dyDescent="0.25">
      <c r="A316" s="2"/>
      <c r="B316" s="2"/>
      <c r="C316" s="2"/>
      <c r="D316" s="2"/>
      <c r="E316" s="1"/>
      <c r="F316" s="1"/>
      <c r="G316" s="1"/>
      <c r="H316" s="1"/>
      <c r="I316" s="1"/>
      <c r="J316" s="1"/>
      <c r="K316" s="1"/>
      <c r="L316" s="1"/>
      <c r="M316" s="1"/>
      <c r="N316" s="1"/>
    </row>
    <row r="317" spans="1:14" x14ac:dyDescent="0.25">
      <c r="A317" s="2"/>
      <c r="B317" s="2"/>
      <c r="C317" s="2"/>
      <c r="D317" s="2"/>
      <c r="E317" s="1"/>
      <c r="F317" s="1"/>
      <c r="G317" s="1"/>
      <c r="H317" s="1"/>
      <c r="I317" s="1"/>
      <c r="J317" s="1"/>
      <c r="K317" s="1"/>
      <c r="L317" s="1"/>
      <c r="M317" s="1"/>
      <c r="N317" s="1"/>
    </row>
    <row r="318" spans="1:14" x14ac:dyDescent="0.25">
      <c r="A318" s="2"/>
      <c r="B318" s="2"/>
      <c r="C318" s="2"/>
      <c r="D318" s="2"/>
      <c r="E318" s="1"/>
      <c r="F318" s="1"/>
      <c r="G318" s="1"/>
      <c r="H318" s="1"/>
      <c r="I318" s="1"/>
      <c r="J318" s="1"/>
      <c r="K318" s="1"/>
      <c r="L318" s="1"/>
      <c r="M318" s="1"/>
      <c r="N318" s="1"/>
    </row>
    <row r="319" spans="1:14" x14ac:dyDescent="0.25">
      <c r="A319" s="2"/>
      <c r="B319" s="2"/>
      <c r="C319" s="2"/>
      <c r="D319" s="2"/>
      <c r="E319" s="1"/>
      <c r="F319" s="1"/>
      <c r="G319" s="1"/>
      <c r="H319" s="1"/>
      <c r="I319" s="1"/>
      <c r="J319" s="1"/>
      <c r="K319" s="1"/>
      <c r="L319" s="1"/>
      <c r="M319" s="1"/>
      <c r="N319" s="1"/>
    </row>
    <row r="320" spans="1:14" x14ac:dyDescent="0.25">
      <c r="A320" s="2"/>
      <c r="B320" s="2"/>
      <c r="C320" s="2"/>
      <c r="D320" s="2"/>
      <c r="E320" s="1"/>
      <c r="F320" s="1"/>
      <c r="G320" s="1"/>
      <c r="H320" s="1"/>
      <c r="I320" s="1"/>
      <c r="J320" s="1"/>
      <c r="K320" s="1"/>
      <c r="L320" s="1"/>
      <c r="M320" s="1"/>
      <c r="N320" s="1"/>
    </row>
    <row r="321" spans="1:14" x14ac:dyDescent="0.25">
      <c r="A321" s="2"/>
      <c r="B321" s="2"/>
      <c r="C321" s="2"/>
      <c r="D321" s="2"/>
      <c r="E321" s="1"/>
      <c r="F321" s="1"/>
      <c r="G321" s="1"/>
      <c r="H321" s="1"/>
      <c r="I321" s="1"/>
      <c r="J321" s="1"/>
      <c r="K321" s="1"/>
      <c r="L321" s="1"/>
      <c r="M321" s="1"/>
      <c r="N321" s="1"/>
    </row>
    <row r="322" spans="1:14" x14ac:dyDescent="0.25">
      <c r="A322" s="2"/>
      <c r="B322" s="2"/>
      <c r="C322" s="2"/>
      <c r="D322" s="2"/>
      <c r="E322" s="1"/>
      <c r="F322" s="1"/>
      <c r="G322" s="1"/>
      <c r="H322" s="1"/>
      <c r="I322" s="1"/>
      <c r="J322" s="1"/>
      <c r="K322" s="1"/>
      <c r="L322" s="1"/>
      <c r="M322" s="1"/>
      <c r="N322" s="1"/>
    </row>
    <row r="323" spans="1:14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</row>
    <row r="324" spans="1:14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</row>
    <row r="325" spans="1:14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</row>
  </sheetData>
  <mergeCells count="78">
    <mergeCell ref="A89:D89"/>
    <mergeCell ref="A4:B4"/>
    <mergeCell ref="C4:D4"/>
    <mergeCell ref="A120:D120"/>
    <mergeCell ref="A123:D123"/>
    <mergeCell ref="A77:D77"/>
    <mergeCell ref="A86:D86"/>
    <mergeCell ref="A88:D88"/>
    <mergeCell ref="A90:D90"/>
    <mergeCell ref="A99:D99"/>
    <mergeCell ref="A107:D107"/>
    <mergeCell ref="A85:B85"/>
    <mergeCell ref="A98:B98"/>
    <mergeCell ref="A76:C76"/>
    <mergeCell ref="A52:D52"/>
    <mergeCell ref="A66:B66"/>
    <mergeCell ref="A5:D5"/>
    <mergeCell ref="A51:D51"/>
    <mergeCell ref="A34:B34"/>
    <mergeCell ref="A36:D36"/>
    <mergeCell ref="A37:D37"/>
    <mergeCell ref="A49:B49"/>
    <mergeCell ref="A26:D26"/>
    <mergeCell ref="A28:D28"/>
    <mergeCell ref="A35:D35"/>
    <mergeCell ref="A39:D39"/>
    <mergeCell ref="A50:D50"/>
    <mergeCell ref="A38:D38"/>
    <mergeCell ref="A14:D14"/>
    <mergeCell ref="A53:D53"/>
    <mergeCell ref="A1:D1"/>
    <mergeCell ref="A3:D3"/>
    <mergeCell ref="B25:C25"/>
    <mergeCell ref="A2:D2"/>
    <mergeCell ref="A27:D27"/>
    <mergeCell ref="A16:D16"/>
    <mergeCell ref="B10:C10"/>
    <mergeCell ref="B8:C8"/>
    <mergeCell ref="A6:D6"/>
    <mergeCell ref="B7:C7"/>
    <mergeCell ref="B9:C9"/>
    <mergeCell ref="A15:D15"/>
    <mergeCell ref="A13:D13"/>
    <mergeCell ref="B11:C11"/>
    <mergeCell ref="B12:C12"/>
    <mergeCell ref="B74:C74"/>
    <mergeCell ref="B75:C75"/>
    <mergeCell ref="A54:D54"/>
    <mergeCell ref="A67:D67"/>
    <mergeCell ref="A70:D70"/>
    <mergeCell ref="A68:D68"/>
    <mergeCell ref="A69:D69"/>
    <mergeCell ref="A71:D71"/>
    <mergeCell ref="B72:C72"/>
    <mergeCell ref="B73:C73"/>
    <mergeCell ref="B102:C102"/>
    <mergeCell ref="B104:C104"/>
    <mergeCell ref="B105:C105"/>
    <mergeCell ref="B103:C103"/>
    <mergeCell ref="B100:C100"/>
    <mergeCell ref="B101:C101"/>
    <mergeCell ref="A106:D106"/>
    <mergeCell ref="B109:D109"/>
    <mergeCell ref="A113:B113"/>
    <mergeCell ref="A118:B118"/>
    <mergeCell ref="A119:C119"/>
    <mergeCell ref="A108:D108"/>
    <mergeCell ref="A132:C132"/>
    <mergeCell ref="A121:D121"/>
    <mergeCell ref="A122:D122"/>
    <mergeCell ref="A124:D124"/>
    <mergeCell ref="B125:C125"/>
    <mergeCell ref="B126:C126"/>
    <mergeCell ref="B127:C127"/>
    <mergeCell ref="B128:C128"/>
    <mergeCell ref="B129:C129"/>
    <mergeCell ref="A130:C130"/>
    <mergeCell ref="B131:C131"/>
  </mergeCells>
  <printOptions horizontalCentered="1"/>
  <pageMargins left="0.43307086614173229" right="0.43307086614173229" top="0.9055118110236221" bottom="0.70866141732283472" header="0.31496062992125984" footer="0.31496062992125984"/>
  <pageSetup paperSize="9" scale="83" fitToHeight="0" orientation="portrait" r:id="rId1"/>
  <headerFooter alignWithMargins="0"/>
  <rowBreaks count="1" manualBreakCount="1">
    <brk id="50" max="16383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25"/>
  <sheetViews>
    <sheetView topLeftCell="A46" zoomScaleNormal="100" zoomScaleSheetLayoutView="100" workbookViewId="0">
      <selection activeCell="A46" sqref="A1:XFD1048576"/>
    </sheetView>
  </sheetViews>
  <sheetFormatPr defaultColWidth="9.140625" defaultRowHeight="15" x14ac:dyDescent="0.25"/>
  <cols>
    <col min="1" max="1" width="15.28515625" style="364" customWidth="1"/>
    <col min="2" max="2" width="56.7109375" style="364" customWidth="1"/>
    <col min="3" max="3" width="12.42578125" style="364" customWidth="1"/>
    <col min="4" max="4" width="26.85546875" style="364" customWidth="1"/>
    <col min="5" max="5" width="43.5703125" style="364" bestFit="1" customWidth="1"/>
    <col min="6" max="6" width="25.85546875" style="364" bestFit="1" customWidth="1"/>
    <col min="7" max="7" width="112.42578125" style="364" customWidth="1"/>
    <col min="8" max="8" width="9.140625" style="364"/>
    <col min="9" max="9" width="16.140625" style="364" bestFit="1" customWidth="1"/>
    <col min="10" max="16384" width="9.140625" style="364"/>
  </cols>
  <sheetData>
    <row r="1" spans="1:14" ht="15" customHeight="1" x14ac:dyDescent="0.25">
      <c r="A1" s="620" t="s">
        <v>586</v>
      </c>
      <c r="B1" s="620"/>
      <c r="C1" s="620"/>
      <c r="D1" s="620"/>
      <c r="E1" s="28"/>
      <c r="F1" s="365"/>
      <c r="G1" s="365"/>
      <c r="H1" s="365"/>
      <c r="I1" s="365"/>
      <c r="J1" s="365"/>
      <c r="K1" s="365"/>
      <c r="L1" s="365"/>
      <c r="M1" s="365"/>
      <c r="N1" s="365"/>
    </row>
    <row r="2" spans="1:14" ht="15" customHeight="1" thickBot="1" x14ac:dyDescent="0.3">
      <c r="A2" s="620" t="s">
        <v>582</v>
      </c>
      <c r="B2" s="620"/>
      <c r="C2" s="620"/>
      <c r="D2" s="620"/>
      <c r="E2" s="365"/>
      <c r="F2" s="365"/>
      <c r="G2" s="365"/>
      <c r="H2" s="365"/>
      <c r="I2" s="365"/>
      <c r="J2" s="365"/>
      <c r="K2" s="365"/>
      <c r="L2" s="365"/>
      <c r="M2" s="365"/>
      <c r="N2" s="365"/>
    </row>
    <row r="3" spans="1:14" ht="21.75" customHeight="1" x14ac:dyDescent="0.25">
      <c r="A3" s="621" t="s">
        <v>111</v>
      </c>
      <c r="B3" s="622"/>
      <c r="C3" s="622"/>
      <c r="D3" s="623"/>
      <c r="E3" s="365"/>
      <c r="F3" s="365"/>
      <c r="G3" s="365"/>
      <c r="H3" s="365"/>
      <c r="I3" s="365"/>
      <c r="J3" s="365"/>
      <c r="K3" s="365"/>
      <c r="L3" s="365"/>
      <c r="M3" s="365"/>
      <c r="N3" s="365"/>
    </row>
    <row r="4" spans="1:14" x14ac:dyDescent="0.25">
      <c r="A4" s="624" t="s">
        <v>365</v>
      </c>
      <c r="B4" s="625"/>
      <c r="C4" s="626" t="s">
        <v>366</v>
      </c>
      <c r="D4" s="625"/>
      <c r="E4" s="365"/>
      <c r="F4" s="365"/>
      <c r="G4" s="365"/>
      <c r="H4" s="365"/>
      <c r="I4" s="365"/>
      <c r="J4" s="365"/>
      <c r="K4" s="365"/>
      <c r="L4" s="365"/>
      <c r="M4" s="365"/>
      <c r="N4" s="365"/>
    </row>
    <row r="5" spans="1:14" x14ac:dyDescent="0.25">
      <c r="A5" s="618" t="s">
        <v>316</v>
      </c>
      <c r="B5" s="590"/>
      <c r="C5" s="590"/>
      <c r="D5" s="619"/>
      <c r="E5" s="365"/>
      <c r="F5" s="365"/>
      <c r="G5" s="365"/>
      <c r="H5" s="365"/>
      <c r="I5" s="365"/>
      <c r="J5" s="365"/>
      <c r="K5" s="365"/>
      <c r="L5" s="365"/>
      <c r="M5" s="365"/>
      <c r="N5" s="365"/>
    </row>
    <row r="6" spans="1:14" ht="15.75" x14ac:dyDescent="0.25">
      <c r="A6" s="606" t="s">
        <v>317</v>
      </c>
      <c r="B6" s="607"/>
      <c r="C6" s="607"/>
      <c r="D6" s="608"/>
      <c r="E6" s="365"/>
      <c r="F6" s="365"/>
      <c r="G6" s="365"/>
      <c r="H6" s="365"/>
      <c r="I6" s="365"/>
      <c r="J6" s="365"/>
      <c r="K6" s="365"/>
      <c r="L6" s="365"/>
      <c r="M6" s="365"/>
      <c r="N6" s="365"/>
    </row>
    <row r="7" spans="1:14" x14ac:dyDescent="0.25">
      <c r="A7" s="476">
        <v>1</v>
      </c>
      <c r="B7" s="609" t="s">
        <v>318</v>
      </c>
      <c r="C7" s="609"/>
      <c r="D7" s="293">
        <f>'ASG Lp Predial Serra'!G93</f>
        <v>0</v>
      </c>
      <c r="E7" s="365"/>
      <c r="F7" s="365"/>
      <c r="G7" s="365"/>
      <c r="H7" s="365"/>
      <c r="I7" s="365"/>
      <c r="J7" s="365"/>
      <c r="K7" s="365"/>
      <c r="L7" s="365"/>
      <c r="M7" s="365"/>
      <c r="N7" s="365"/>
    </row>
    <row r="8" spans="1:14" x14ac:dyDescent="0.25">
      <c r="A8" s="476">
        <v>2</v>
      </c>
      <c r="B8" s="609" t="s">
        <v>320</v>
      </c>
      <c r="C8" s="609"/>
      <c r="D8" s="269" t="s">
        <v>328</v>
      </c>
      <c r="E8" s="365"/>
      <c r="F8" s="365"/>
      <c r="G8" s="365"/>
      <c r="H8" s="365"/>
      <c r="I8" s="365"/>
      <c r="J8" s="365"/>
      <c r="K8" s="365"/>
      <c r="L8" s="365"/>
      <c r="M8" s="365"/>
      <c r="N8" s="365"/>
    </row>
    <row r="9" spans="1:14" x14ac:dyDescent="0.25">
      <c r="A9" s="476">
        <v>3</v>
      </c>
      <c r="B9" s="610" t="s">
        <v>18</v>
      </c>
      <c r="C9" s="610"/>
      <c r="D9" s="252">
        <v>0</v>
      </c>
      <c r="E9" s="365"/>
      <c r="F9" s="365"/>
      <c r="G9" s="365"/>
      <c r="H9" s="365"/>
      <c r="I9" s="365"/>
      <c r="J9" s="365"/>
      <c r="K9" s="365"/>
      <c r="L9" s="365"/>
      <c r="M9" s="365"/>
      <c r="N9" s="365"/>
    </row>
    <row r="10" spans="1:14" x14ac:dyDescent="0.25">
      <c r="A10" s="476">
        <v>4</v>
      </c>
      <c r="B10" s="610" t="s">
        <v>322</v>
      </c>
      <c r="C10" s="610"/>
      <c r="D10" s="269" t="s">
        <v>329</v>
      </c>
      <c r="E10" s="365"/>
      <c r="F10" s="365"/>
      <c r="G10" s="365"/>
      <c r="H10" s="365"/>
      <c r="I10" s="365"/>
      <c r="J10" s="365"/>
      <c r="K10" s="365"/>
      <c r="L10" s="365"/>
      <c r="M10" s="365"/>
      <c r="N10" s="365"/>
    </row>
    <row r="11" spans="1:14" x14ac:dyDescent="0.25">
      <c r="A11" s="476">
        <v>5</v>
      </c>
      <c r="B11" s="611" t="s">
        <v>323</v>
      </c>
      <c r="C11" s="611"/>
      <c r="D11" s="269" t="s">
        <v>393</v>
      </c>
      <c r="E11" s="365"/>
      <c r="F11" s="365"/>
      <c r="G11" s="365"/>
      <c r="H11" s="365"/>
      <c r="I11" s="365"/>
      <c r="J11" s="365"/>
      <c r="K11" s="365"/>
      <c r="L11" s="365"/>
      <c r="M11" s="365"/>
      <c r="N11" s="365"/>
    </row>
    <row r="12" spans="1:14" x14ac:dyDescent="0.25">
      <c r="A12" s="476">
        <v>6</v>
      </c>
      <c r="B12" s="566" t="s">
        <v>324</v>
      </c>
      <c r="C12" s="566"/>
      <c r="D12" s="294">
        <v>44927</v>
      </c>
      <c r="E12" s="365"/>
      <c r="F12" s="365"/>
      <c r="G12" s="365"/>
      <c r="H12" s="365"/>
      <c r="I12" s="365"/>
      <c r="J12" s="365"/>
      <c r="K12" s="365"/>
      <c r="L12" s="365"/>
      <c r="M12" s="365"/>
      <c r="N12" s="365"/>
    </row>
    <row r="13" spans="1:14" x14ac:dyDescent="0.25">
      <c r="A13" s="612"/>
      <c r="B13" s="613"/>
      <c r="C13" s="613"/>
      <c r="D13" s="614"/>
      <c r="E13" s="365"/>
      <c r="F13" s="365"/>
      <c r="G13" s="365"/>
      <c r="H13" s="365"/>
      <c r="I13" s="365"/>
      <c r="J13" s="365"/>
      <c r="K13" s="365"/>
      <c r="L13" s="365"/>
      <c r="M13" s="365"/>
      <c r="N13" s="365"/>
    </row>
    <row r="14" spans="1:14" x14ac:dyDescent="0.25">
      <c r="A14" s="556" t="s">
        <v>325</v>
      </c>
      <c r="B14" s="557"/>
      <c r="C14" s="557"/>
      <c r="D14" s="558"/>
      <c r="E14" s="365"/>
      <c r="F14" s="365"/>
      <c r="G14" s="365"/>
      <c r="H14" s="365"/>
      <c r="I14" s="365"/>
      <c r="J14" s="365"/>
      <c r="K14" s="365"/>
      <c r="L14" s="365"/>
      <c r="M14" s="365"/>
      <c r="N14" s="365"/>
    </row>
    <row r="15" spans="1:14" x14ac:dyDescent="0.25">
      <c r="A15" s="556" t="s">
        <v>326</v>
      </c>
      <c r="B15" s="557"/>
      <c r="C15" s="557"/>
      <c r="D15" s="558"/>
      <c r="E15" s="365"/>
      <c r="F15" s="365"/>
      <c r="G15" s="365"/>
      <c r="H15" s="365"/>
      <c r="I15" s="365"/>
      <c r="J15" s="365"/>
      <c r="K15" s="365"/>
      <c r="L15" s="365"/>
      <c r="M15" s="365"/>
      <c r="N15" s="365"/>
    </row>
    <row r="16" spans="1:14" x14ac:dyDescent="0.25">
      <c r="A16" s="615"/>
      <c r="B16" s="616"/>
      <c r="C16" s="616"/>
      <c r="D16" s="617"/>
      <c r="E16" s="365"/>
      <c r="F16" s="365"/>
      <c r="G16" s="365"/>
      <c r="H16" s="365"/>
      <c r="I16" s="365"/>
      <c r="J16" s="365"/>
      <c r="K16" s="365"/>
      <c r="L16" s="365"/>
      <c r="M16" s="365"/>
      <c r="N16" s="365"/>
    </row>
    <row r="17" spans="1:14" x14ac:dyDescent="0.25">
      <c r="A17" s="261" t="s">
        <v>31</v>
      </c>
      <c r="B17" s="475" t="s">
        <v>24</v>
      </c>
      <c r="C17" s="479" t="s">
        <v>4</v>
      </c>
      <c r="D17" s="263" t="s">
        <v>5</v>
      </c>
      <c r="E17" s="365"/>
      <c r="F17" s="77"/>
      <c r="G17" s="365"/>
      <c r="H17" s="365"/>
      <c r="I17" s="365"/>
      <c r="J17" s="365"/>
      <c r="K17" s="365"/>
      <c r="L17" s="365"/>
      <c r="M17" s="365"/>
      <c r="N17" s="365"/>
    </row>
    <row r="18" spans="1:14" x14ac:dyDescent="0.25">
      <c r="A18" s="476" t="s">
        <v>0</v>
      </c>
      <c r="B18" s="272" t="s">
        <v>40</v>
      </c>
      <c r="C18" s="477">
        <v>1</v>
      </c>
      <c r="D18" s="274">
        <f>D9</f>
        <v>0</v>
      </c>
      <c r="E18" s="365"/>
      <c r="F18" s="365"/>
      <c r="G18" s="365"/>
      <c r="H18" s="365"/>
      <c r="I18" s="365"/>
      <c r="J18" s="365"/>
      <c r="K18" s="365"/>
      <c r="L18" s="365"/>
      <c r="M18" s="365"/>
      <c r="N18" s="365"/>
    </row>
    <row r="19" spans="1:14" x14ac:dyDescent="0.25">
      <c r="A19" s="476" t="s">
        <v>1</v>
      </c>
      <c r="B19" s="272" t="s">
        <v>41</v>
      </c>
      <c r="C19" s="275">
        <v>0</v>
      </c>
      <c r="D19" s="274">
        <f>C19*$D$18</f>
        <v>0</v>
      </c>
      <c r="E19" s="365"/>
      <c r="F19" s="365"/>
      <c r="G19" s="365"/>
      <c r="H19" s="365"/>
      <c r="I19" s="365"/>
      <c r="J19" s="365"/>
      <c r="K19" s="365"/>
      <c r="L19" s="365"/>
      <c r="M19" s="365"/>
      <c r="N19" s="365"/>
    </row>
    <row r="20" spans="1:14" x14ac:dyDescent="0.25">
      <c r="A20" s="476" t="s">
        <v>2</v>
      </c>
      <c r="B20" s="272" t="s">
        <v>42</v>
      </c>
      <c r="C20" s="275">
        <v>0.2</v>
      </c>
      <c r="D20" s="274">
        <f t="shared" ref="D20:D24" si="0">C20*$D$18</f>
        <v>0</v>
      </c>
      <c r="E20" s="365"/>
      <c r="F20" s="365"/>
      <c r="G20" s="365"/>
      <c r="H20" s="365"/>
      <c r="I20" s="365"/>
      <c r="J20" s="365"/>
      <c r="K20" s="365"/>
      <c r="L20" s="365"/>
      <c r="M20" s="365"/>
      <c r="N20" s="365"/>
    </row>
    <row r="21" spans="1:14" x14ac:dyDescent="0.25">
      <c r="A21" s="476" t="s">
        <v>3</v>
      </c>
      <c r="B21" s="282" t="s">
        <v>43</v>
      </c>
      <c r="C21" s="275">
        <v>0</v>
      </c>
      <c r="D21" s="274">
        <f t="shared" si="0"/>
        <v>0</v>
      </c>
      <c r="E21" s="365"/>
      <c r="F21" s="77"/>
      <c r="G21" s="365"/>
      <c r="H21" s="365"/>
      <c r="I21" s="365"/>
      <c r="J21" s="365"/>
      <c r="K21" s="365"/>
      <c r="L21" s="365"/>
      <c r="M21" s="365"/>
      <c r="N21" s="365"/>
    </row>
    <row r="22" spans="1:14" x14ac:dyDescent="0.25">
      <c r="A22" s="476" t="s">
        <v>7</v>
      </c>
      <c r="B22" s="272" t="s">
        <v>21</v>
      </c>
      <c r="C22" s="275">
        <v>0</v>
      </c>
      <c r="D22" s="274">
        <f t="shared" si="0"/>
        <v>0</v>
      </c>
      <c r="E22" s="365"/>
      <c r="F22" s="365"/>
      <c r="G22" s="365"/>
      <c r="H22" s="365"/>
      <c r="I22" s="365"/>
      <c r="J22" s="365"/>
      <c r="K22" s="365"/>
      <c r="L22" s="365"/>
      <c r="M22" s="365"/>
      <c r="N22" s="365"/>
    </row>
    <row r="23" spans="1:14" x14ac:dyDescent="0.25">
      <c r="A23" s="476" t="s">
        <v>8</v>
      </c>
      <c r="B23" s="272" t="s">
        <v>22</v>
      </c>
      <c r="C23" s="275">
        <v>0</v>
      </c>
      <c r="D23" s="274">
        <f t="shared" si="0"/>
        <v>0</v>
      </c>
      <c r="E23" s="365"/>
      <c r="F23" s="365"/>
      <c r="G23" s="365"/>
      <c r="H23" s="365"/>
      <c r="I23" s="365"/>
      <c r="J23" s="365"/>
      <c r="K23" s="365"/>
      <c r="L23" s="365"/>
      <c r="M23" s="365"/>
      <c r="N23" s="365"/>
    </row>
    <row r="24" spans="1:14" x14ac:dyDescent="0.25">
      <c r="A24" s="476" t="s">
        <v>19</v>
      </c>
      <c r="B24" s="272" t="s">
        <v>23</v>
      </c>
      <c r="C24" s="275">
        <v>0</v>
      </c>
      <c r="D24" s="274">
        <f t="shared" si="0"/>
        <v>0</v>
      </c>
      <c r="E24" s="365"/>
      <c r="F24" s="365"/>
      <c r="G24" s="365"/>
      <c r="H24" s="365"/>
      <c r="I24" s="365"/>
      <c r="J24" s="365"/>
      <c r="K24" s="365"/>
      <c r="L24" s="365"/>
      <c r="M24" s="365"/>
      <c r="N24" s="365"/>
    </row>
    <row r="25" spans="1:14" x14ac:dyDescent="0.25">
      <c r="A25" s="85"/>
      <c r="B25" s="605" t="s">
        <v>6</v>
      </c>
      <c r="C25" s="605"/>
      <c r="D25" s="82">
        <f>SUM(D18:D24)</f>
        <v>0</v>
      </c>
      <c r="E25" s="365"/>
      <c r="F25" s="365"/>
      <c r="G25" s="365"/>
      <c r="H25" s="365"/>
      <c r="I25" s="365"/>
      <c r="J25" s="365"/>
      <c r="K25" s="365"/>
      <c r="L25" s="365"/>
      <c r="M25" s="365"/>
      <c r="N25" s="365"/>
    </row>
    <row r="26" spans="1:14" x14ac:dyDescent="0.25">
      <c r="A26" s="628"/>
      <c r="B26" s="629"/>
      <c r="C26" s="629"/>
      <c r="D26" s="630"/>
      <c r="E26" s="365"/>
      <c r="F26" s="365"/>
      <c r="G26" s="365"/>
      <c r="H26" s="365"/>
      <c r="I26" s="365"/>
      <c r="J26" s="365"/>
      <c r="K26" s="365"/>
      <c r="L26" s="365"/>
      <c r="M26" s="365"/>
      <c r="N26" s="365"/>
    </row>
    <row r="27" spans="1:14" s="31" customFormat="1" ht="30.75" customHeight="1" x14ac:dyDescent="0.25">
      <c r="A27" s="556" t="s">
        <v>116</v>
      </c>
      <c r="B27" s="595"/>
      <c r="C27" s="595"/>
      <c r="D27" s="596"/>
      <c r="E27" s="30"/>
      <c r="F27" s="30"/>
      <c r="G27" s="30"/>
      <c r="H27" s="30"/>
      <c r="I27" s="30"/>
      <c r="J27" s="30"/>
      <c r="K27" s="30"/>
      <c r="L27" s="30"/>
      <c r="M27" s="30"/>
      <c r="N27" s="30"/>
    </row>
    <row r="28" spans="1:14" x14ac:dyDescent="0.25">
      <c r="A28" s="628"/>
      <c r="B28" s="629"/>
      <c r="C28" s="629"/>
      <c r="D28" s="630"/>
      <c r="E28" s="365"/>
      <c r="F28" s="365"/>
      <c r="G28" s="365"/>
      <c r="H28" s="365"/>
      <c r="I28" s="365"/>
      <c r="J28" s="365"/>
      <c r="K28" s="365"/>
      <c r="L28" s="365"/>
      <c r="M28" s="365"/>
      <c r="N28" s="365"/>
    </row>
    <row r="29" spans="1:14" x14ac:dyDescent="0.25">
      <c r="A29" s="261" t="s">
        <v>32</v>
      </c>
      <c r="B29" s="258" t="s">
        <v>59</v>
      </c>
      <c r="C29" s="257"/>
      <c r="D29" s="270"/>
      <c r="E29" s="365"/>
      <c r="F29" s="365"/>
      <c r="G29" s="365"/>
      <c r="H29" s="365"/>
      <c r="I29" s="365"/>
      <c r="J29" s="365"/>
      <c r="K29" s="365"/>
      <c r="L29" s="365"/>
      <c r="M29" s="365"/>
      <c r="N29" s="365"/>
    </row>
    <row r="30" spans="1:14" x14ac:dyDescent="0.25">
      <c r="A30" s="261" t="s">
        <v>60</v>
      </c>
      <c r="B30" s="369" t="s">
        <v>368</v>
      </c>
      <c r="C30" s="479" t="s">
        <v>4</v>
      </c>
      <c r="D30" s="263" t="s">
        <v>16</v>
      </c>
      <c r="E30" s="365"/>
      <c r="F30" s="365"/>
      <c r="G30" s="365"/>
      <c r="H30" s="365"/>
      <c r="I30" s="365"/>
      <c r="J30" s="365"/>
      <c r="K30" s="365"/>
      <c r="L30" s="365"/>
      <c r="M30" s="365"/>
      <c r="N30" s="365"/>
    </row>
    <row r="31" spans="1:14" x14ac:dyDescent="0.25">
      <c r="A31" s="280" t="s">
        <v>0</v>
      </c>
      <c r="B31" s="278" t="s">
        <v>39</v>
      </c>
      <c r="C31" s="285">
        <v>8.3299999999999999E-2</v>
      </c>
      <c r="D31" s="279">
        <f>$D$25*C31</f>
        <v>0</v>
      </c>
      <c r="E31" s="365"/>
      <c r="F31" s="365"/>
      <c r="G31" s="365"/>
      <c r="H31" s="365"/>
      <c r="I31" s="365"/>
      <c r="J31" s="365"/>
      <c r="K31" s="365"/>
      <c r="L31" s="365"/>
      <c r="M31" s="365"/>
      <c r="N31" s="365"/>
    </row>
    <row r="32" spans="1:14" x14ac:dyDescent="0.25">
      <c r="A32" s="280" t="s">
        <v>1</v>
      </c>
      <c r="B32" s="278" t="s">
        <v>84</v>
      </c>
      <c r="C32" s="285">
        <v>8.3299999999999999E-2</v>
      </c>
      <c r="D32" s="279">
        <f t="shared" ref="D32:D33" si="1">$D$25*C32</f>
        <v>0</v>
      </c>
      <c r="E32" s="365"/>
      <c r="F32" s="365"/>
      <c r="G32" s="365"/>
      <c r="H32" s="365"/>
      <c r="I32" s="365"/>
      <c r="J32" s="365"/>
      <c r="K32" s="365"/>
      <c r="L32" s="365"/>
      <c r="M32" s="365"/>
      <c r="N32" s="365"/>
    </row>
    <row r="33" spans="1:14" x14ac:dyDescent="0.25">
      <c r="A33" s="280" t="s">
        <v>2</v>
      </c>
      <c r="B33" s="278" t="s">
        <v>85</v>
      </c>
      <c r="C33" s="345">
        <v>2.7799999999999998E-2</v>
      </c>
      <c r="D33" s="279">
        <f t="shared" si="1"/>
        <v>0</v>
      </c>
      <c r="E33" s="365"/>
      <c r="F33" s="365"/>
      <c r="G33" s="365"/>
      <c r="H33" s="365"/>
      <c r="I33" s="365"/>
      <c r="J33" s="365"/>
      <c r="K33" s="365"/>
      <c r="L33" s="365"/>
      <c r="M33" s="365"/>
      <c r="N33" s="365"/>
    </row>
    <row r="34" spans="1:14" x14ac:dyDescent="0.25">
      <c r="A34" s="585" t="s">
        <v>29</v>
      </c>
      <c r="B34" s="586"/>
      <c r="C34" s="86">
        <f>SUM(C31:C33)</f>
        <v>0.19439999999999999</v>
      </c>
      <c r="D34" s="84">
        <f>SUM(D31:D33)</f>
        <v>0</v>
      </c>
      <c r="E34" s="365"/>
      <c r="F34" s="365"/>
      <c r="G34" s="365"/>
      <c r="H34" s="365"/>
      <c r="I34" s="365"/>
      <c r="J34" s="365"/>
      <c r="K34" s="365"/>
      <c r="L34" s="365"/>
      <c r="M34" s="365"/>
      <c r="N34" s="365"/>
    </row>
    <row r="35" spans="1:14" x14ac:dyDescent="0.25">
      <c r="A35" s="567"/>
      <c r="B35" s="568"/>
      <c r="C35" s="568"/>
      <c r="D35" s="627"/>
      <c r="E35" s="365"/>
      <c r="F35" s="365"/>
      <c r="G35" s="365"/>
      <c r="H35" s="365"/>
      <c r="I35" s="365"/>
      <c r="J35" s="365"/>
      <c r="K35" s="365"/>
      <c r="L35" s="365"/>
      <c r="M35" s="365"/>
      <c r="N35" s="365"/>
    </row>
    <row r="36" spans="1:14" ht="28.5" customHeight="1" x14ac:dyDescent="0.25">
      <c r="A36" s="556" t="s">
        <v>86</v>
      </c>
      <c r="B36" s="557"/>
      <c r="C36" s="557"/>
      <c r="D36" s="558"/>
      <c r="E36" s="365"/>
      <c r="F36" s="365"/>
      <c r="G36" s="365"/>
      <c r="H36" s="365"/>
      <c r="I36" s="365"/>
      <c r="J36" s="365"/>
      <c r="K36" s="365"/>
      <c r="L36" s="365"/>
      <c r="M36" s="365"/>
      <c r="N36" s="365"/>
    </row>
    <row r="37" spans="1:14" ht="30" customHeight="1" x14ac:dyDescent="0.25">
      <c r="A37" s="556" t="s">
        <v>117</v>
      </c>
      <c r="B37" s="557"/>
      <c r="C37" s="557"/>
      <c r="D37" s="558"/>
      <c r="E37" s="365"/>
      <c r="F37" s="365"/>
      <c r="G37" s="365"/>
      <c r="H37" s="365"/>
      <c r="I37" s="365"/>
      <c r="J37" s="365"/>
      <c r="K37" s="365"/>
      <c r="L37" s="365"/>
      <c r="M37" s="365"/>
      <c r="N37" s="365"/>
    </row>
    <row r="38" spans="1:14" ht="47.25" customHeight="1" x14ac:dyDescent="0.25">
      <c r="A38" s="597" t="s">
        <v>585</v>
      </c>
      <c r="B38" s="598"/>
      <c r="C38" s="598"/>
      <c r="D38" s="599"/>
      <c r="E38" s="365"/>
      <c r="F38" s="365"/>
      <c r="G38" s="365"/>
      <c r="H38" s="365"/>
      <c r="I38" s="365"/>
      <c r="J38" s="365"/>
      <c r="K38" s="365"/>
      <c r="L38" s="365"/>
      <c r="M38" s="365"/>
      <c r="N38" s="365"/>
    </row>
    <row r="39" spans="1:14" x14ac:dyDescent="0.25">
      <c r="A39" s="628"/>
      <c r="B39" s="629"/>
      <c r="C39" s="629"/>
      <c r="D39" s="630"/>
      <c r="E39" s="365"/>
      <c r="F39" s="365"/>
      <c r="G39" s="365"/>
      <c r="H39" s="365"/>
      <c r="I39" s="365"/>
      <c r="J39" s="365"/>
      <c r="K39" s="365"/>
      <c r="L39" s="365"/>
      <c r="M39" s="365"/>
      <c r="N39" s="365"/>
    </row>
    <row r="40" spans="1:14" x14ac:dyDescent="0.25">
      <c r="A40" s="261" t="s">
        <v>61</v>
      </c>
      <c r="B40" s="257" t="s">
        <v>112</v>
      </c>
      <c r="C40" s="479" t="s">
        <v>4</v>
      </c>
      <c r="D40" s="263" t="s">
        <v>16</v>
      </c>
      <c r="E40" s="365"/>
      <c r="F40" s="365"/>
      <c r="G40" s="365"/>
      <c r="H40" s="365"/>
      <c r="I40" s="365"/>
      <c r="J40" s="365"/>
      <c r="K40" s="365"/>
      <c r="L40" s="365"/>
      <c r="M40" s="365"/>
      <c r="N40" s="365"/>
    </row>
    <row r="41" spans="1:14" x14ac:dyDescent="0.25">
      <c r="A41" s="276" t="s">
        <v>0</v>
      </c>
      <c r="B41" s="366" t="s">
        <v>10</v>
      </c>
      <c r="C41" s="283">
        <v>0.2</v>
      </c>
      <c r="D41" s="279">
        <f>C41*$D$25</f>
        <v>0</v>
      </c>
      <c r="E41" s="365"/>
      <c r="F41" s="365"/>
      <c r="G41" s="365"/>
      <c r="H41" s="365"/>
      <c r="I41" s="365"/>
      <c r="J41" s="365"/>
      <c r="K41" s="365"/>
      <c r="L41" s="365"/>
      <c r="M41" s="365"/>
      <c r="N41" s="365"/>
    </row>
    <row r="42" spans="1:14" x14ac:dyDescent="0.25">
      <c r="A42" s="276" t="s">
        <v>1</v>
      </c>
      <c r="B42" s="366" t="s">
        <v>20</v>
      </c>
      <c r="C42" s="283">
        <v>2.5000000000000001E-2</v>
      </c>
      <c r="D42" s="279">
        <f t="shared" ref="D42:D48" si="2">C42*$D$25</f>
        <v>0</v>
      </c>
      <c r="E42" s="365"/>
      <c r="F42" s="365"/>
      <c r="G42" s="365"/>
      <c r="H42" s="365"/>
      <c r="I42" s="365"/>
      <c r="J42" s="365"/>
      <c r="K42" s="365"/>
      <c r="L42" s="365"/>
      <c r="M42" s="365"/>
      <c r="N42" s="365"/>
    </row>
    <row r="43" spans="1:14" x14ac:dyDescent="0.25">
      <c r="A43" s="276" t="s">
        <v>2</v>
      </c>
      <c r="B43" s="366" t="s">
        <v>62</v>
      </c>
      <c r="C43" s="283">
        <v>0.03</v>
      </c>
      <c r="D43" s="279">
        <f t="shared" si="2"/>
        <v>0</v>
      </c>
      <c r="E43" s="365"/>
      <c r="F43" s="365"/>
      <c r="G43" s="365"/>
      <c r="H43" s="365"/>
      <c r="I43" s="365"/>
      <c r="J43" s="365"/>
      <c r="K43" s="365"/>
      <c r="L43" s="365"/>
      <c r="M43" s="365"/>
      <c r="N43" s="365"/>
    </row>
    <row r="44" spans="1:14" x14ac:dyDescent="0.25">
      <c r="A44" s="276" t="s">
        <v>3</v>
      </c>
      <c r="B44" s="366" t="s">
        <v>11</v>
      </c>
      <c r="C44" s="283">
        <v>1.4999999999999999E-2</v>
      </c>
      <c r="D44" s="279">
        <f t="shared" si="2"/>
        <v>0</v>
      </c>
      <c r="E44" s="365"/>
      <c r="F44" s="365"/>
      <c r="G44" s="365"/>
      <c r="H44" s="365"/>
      <c r="I44" s="365"/>
      <c r="J44" s="365"/>
      <c r="K44" s="365"/>
      <c r="L44" s="365"/>
      <c r="M44" s="365"/>
      <c r="N44" s="365"/>
    </row>
    <row r="45" spans="1:14" x14ac:dyDescent="0.25">
      <c r="A45" s="276" t="s">
        <v>7</v>
      </c>
      <c r="B45" s="366" t="s">
        <v>12</v>
      </c>
      <c r="C45" s="283">
        <v>0.01</v>
      </c>
      <c r="D45" s="279">
        <f t="shared" si="2"/>
        <v>0</v>
      </c>
      <c r="E45" s="365"/>
      <c r="F45" s="365"/>
      <c r="G45" s="365"/>
      <c r="H45" s="365"/>
      <c r="I45" s="365"/>
      <c r="J45" s="365"/>
      <c r="K45" s="365"/>
      <c r="L45" s="365"/>
      <c r="M45" s="365"/>
      <c r="N45" s="365"/>
    </row>
    <row r="46" spans="1:14" x14ac:dyDescent="0.25">
      <c r="A46" s="276" t="s">
        <v>8</v>
      </c>
      <c r="B46" s="366" t="s">
        <v>15</v>
      </c>
      <c r="C46" s="283">
        <v>6.0000000000000001E-3</v>
      </c>
      <c r="D46" s="279">
        <f t="shared" si="2"/>
        <v>0</v>
      </c>
      <c r="E46" s="365"/>
      <c r="F46" s="365"/>
      <c r="G46" s="365"/>
      <c r="H46" s="365"/>
      <c r="I46" s="365"/>
      <c r="J46" s="365"/>
      <c r="K46" s="365"/>
      <c r="L46" s="365"/>
      <c r="M46" s="365"/>
      <c r="N46" s="365"/>
    </row>
    <row r="47" spans="1:14" x14ac:dyDescent="0.25">
      <c r="A47" s="276" t="s">
        <v>19</v>
      </c>
      <c r="B47" s="366" t="s">
        <v>13</v>
      </c>
      <c r="C47" s="283">
        <v>2E-3</v>
      </c>
      <c r="D47" s="279">
        <f t="shared" si="2"/>
        <v>0</v>
      </c>
      <c r="E47" s="365"/>
      <c r="F47" s="365"/>
      <c r="G47" s="365"/>
      <c r="H47" s="365"/>
      <c r="I47" s="365"/>
      <c r="J47" s="365"/>
      <c r="K47" s="365"/>
      <c r="L47" s="365"/>
      <c r="M47" s="365"/>
      <c r="N47" s="365"/>
    </row>
    <row r="48" spans="1:14" x14ac:dyDescent="0.25">
      <c r="A48" s="276" t="s">
        <v>9</v>
      </c>
      <c r="B48" s="366" t="s">
        <v>14</v>
      </c>
      <c r="C48" s="283">
        <v>0.08</v>
      </c>
      <c r="D48" s="279">
        <f t="shared" si="2"/>
        <v>0</v>
      </c>
      <c r="E48" s="76"/>
      <c r="F48" s="5"/>
      <c r="G48" s="365"/>
      <c r="H48" s="365"/>
      <c r="I48" s="365"/>
      <c r="J48" s="365"/>
      <c r="K48" s="365"/>
      <c r="L48" s="365"/>
      <c r="M48" s="365"/>
      <c r="N48" s="365"/>
    </row>
    <row r="49" spans="1:14" x14ac:dyDescent="0.25">
      <c r="A49" s="600" t="s">
        <v>27</v>
      </c>
      <c r="B49" s="601"/>
      <c r="C49" s="79">
        <f>SUM(C41:C48)</f>
        <v>0.36800000000000005</v>
      </c>
      <c r="D49" s="84">
        <f>SUM(D41:D48)</f>
        <v>0</v>
      </c>
      <c r="E49" s="76"/>
      <c r="F49" s="77"/>
      <c r="G49" s="365"/>
      <c r="H49" s="365"/>
      <c r="I49" s="365"/>
      <c r="J49" s="365"/>
      <c r="K49" s="365"/>
      <c r="L49" s="365"/>
      <c r="M49" s="365"/>
      <c r="N49" s="365"/>
    </row>
    <row r="50" spans="1:14" x14ac:dyDescent="0.25">
      <c r="A50" s="631"/>
      <c r="B50" s="632"/>
      <c r="C50" s="632"/>
      <c r="D50" s="633"/>
      <c r="E50" s="76"/>
      <c r="F50" s="77"/>
      <c r="G50" s="365"/>
      <c r="H50" s="365"/>
      <c r="I50" s="365"/>
      <c r="J50" s="365"/>
      <c r="K50" s="365"/>
      <c r="L50" s="365"/>
      <c r="M50" s="365"/>
      <c r="N50" s="365"/>
    </row>
    <row r="51" spans="1:14" ht="30.75" customHeight="1" x14ac:dyDescent="0.25">
      <c r="A51" s="556" t="s">
        <v>87</v>
      </c>
      <c r="B51" s="557"/>
      <c r="C51" s="557"/>
      <c r="D51" s="558"/>
      <c r="E51" s="76"/>
      <c r="F51" s="77"/>
      <c r="G51" s="365"/>
      <c r="H51" s="365"/>
      <c r="I51" s="365"/>
      <c r="J51" s="365"/>
      <c r="K51" s="365"/>
      <c r="L51" s="365"/>
      <c r="M51" s="365"/>
      <c r="N51" s="365"/>
    </row>
    <row r="52" spans="1:14" ht="30.75" customHeight="1" x14ac:dyDescent="0.25">
      <c r="A52" s="556" t="s">
        <v>120</v>
      </c>
      <c r="B52" s="557"/>
      <c r="C52" s="557"/>
      <c r="D52" s="558"/>
      <c r="E52" s="76"/>
      <c r="F52" s="77"/>
      <c r="G52" s="365"/>
      <c r="H52" s="365"/>
      <c r="I52" s="365"/>
      <c r="J52" s="365"/>
      <c r="K52" s="365"/>
      <c r="L52" s="365"/>
      <c r="M52" s="365"/>
      <c r="N52" s="365"/>
    </row>
    <row r="53" spans="1:14" ht="15" customHeight="1" x14ac:dyDescent="0.25">
      <c r="A53" s="587" t="s">
        <v>369</v>
      </c>
      <c r="B53" s="588"/>
      <c r="C53" s="588"/>
      <c r="D53" s="589"/>
      <c r="E53" s="76"/>
      <c r="F53" s="77"/>
      <c r="G53" s="365"/>
      <c r="H53" s="365"/>
      <c r="I53" s="365"/>
      <c r="J53" s="365"/>
      <c r="K53" s="365"/>
      <c r="L53" s="365"/>
      <c r="M53" s="365"/>
      <c r="N53" s="365"/>
    </row>
    <row r="54" spans="1:14" x14ac:dyDescent="0.25">
      <c r="A54" s="628"/>
      <c r="B54" s="629"/>
      <c r="C54" s="629"/>
      <c r="D54" s="630"/>
      <c r="E54" s="76"/>
      <c r="F54" s="77"/>
      <c r="G54" s="365"/>
      <c r="H54" s="365"/>
      <c r="I54" s="365"/>
      <c r="J54" s="365"/>
      <c r="K54" s="365"/>
      <c r="L54" s="365"/>
      <c r="M54" s="365"/>
      <c r="N54" s="365"/>
    </row>
    <row r="55" spans="1:14" x14ac:dyDescent="0.25">
      <c r="A55" s="261" t="s">
        <v>63</v>
      </c>
      <c r="B55" s="475" t="s">
        <v>25</v>
      </c>
      <c r="C55" s="475"/>
      <c r="D55" s="263" t="s">
        <v>5</v>
      </c>
      <c r="E55" s="76"/>
      <c r="F55" s="77"/>
      <c r="G55" s="365"/>
      <c r="H55" s="365"/>
      <c r="I55" s="365"/>
      <c r="J55" s="365"/>
      <c r="K55" s="365"/>
      <c r="L55" s="365"/>
      <c r="M55" s="365"/>
      <c r="N55" s="365"/>
    </row>
    <row r="56" spans="1:14" ht="14.45" customHeight="1" x14ac:dyDescent="0.25">
      <c r="A56" s="276" t="s">
        <v>0</v>
      </c>
      <c r="B56" s="286" t="s">
        <v>46</v>
      </c>
      <c r="C56" s="286"/>
      <c r="D56" s="277">
        <f>(0)*22*2</f>
        <v>0</v>
      </c>
      <c r="E56" s="76"/>
      <c r="F56" s="77"/>
      <c r="G56" s="365"/>
      <c r="H56" s="365"/>
      <c r="I56" s="365"/>
      <c r="J56" s="365"/>
      <c r="K56" s="365"/>
      <c r="L56" s="365"/>
      <c r="M56" s="365"/>
      <c r="N56" s="365"/>
    </row>
    <row r="57" spans="1:14" x14ac:dyDescent="0.25">
      <c r="A57" s="276" t="s">
        <v>37</v>
      </c>
      <c r="B57" s="286" t="s">
        <v>71</v>
      </c>
      <c r="C57" s="286"/>
      <c r="D57" s="281">
        <f>-(6%*$D$18)</f>
        <v>0</v>
      </c>
      <c r="E57" s="76"/>
      <c r="F57" s="77"/>
      <c r="G57" s="365"/>
      <c r="H57" s="365"/>
      <c r="I57" s="365"/>
      <c r="J57" s="365"/>
      <c r="K57" s="365"/>
      <c r="L57" s="365"/>
      <c r="M57" s="365"/>
      <c r="N57" s="365"/>
    </row>
    <row r="58" spans="1:14" x14ac:dyDescent="0.25">
      <c r="A58" s="276" t="s">
        <v>1</v>
      </c>
      <c r="B58" s="286" t="s">
        <v>47</v>
      </c>
      <c r="C58" s="286"/>
      <c r="D58" s="281">
        <f>0*22</f>
        <v>0</v>
      </c>
      <c r="E58" s="76"/>
      <c r="F58" s="77"/>
      <c r="G58" s="365"/>
      <c r="H58" s="365"/>
      <c r="I58" s="365"/>
      <c r="J58" s="365"/>
      <c r="K58" s="365"/>
      <c r="L58" s="365"/>
      <c r="M58" s="365"/>
      <c r="N58" s="365"/>
    </row>
    <row r="59" spans="1:14" x14ac:dyDescent="0.25">
      <c r="A59" s="276" t="s">
        <v>88</v>
      </c>
      <c r="B59" s="286" t="s">
        <v>89</v>
      </c>
      <c r="C59" s="286"/>
      <c r="D59" s="281">
        <f>-(3.5%*D58)</f>
        <v>0</v>
      </c>
      <c r="E59" s="76"/>
      <c r="F59" s="77"/>
      <c r="G59" s="365"/>
      <c r="H59" s="365"/>
      <c r="I59" s="365"/>
      <c r="J59" s="365"/>
      <c r="K59" s="365"/>
      <c r="L59" s="365"/>
      <c r="M59" s="365"/>
      <c r="N59" s="365"/>
    </row>
    <row r="60" spans="1:14" x14ac:dyDescent="0.25">
      <c r="A60" s="276" t="s">
        <v>2</v>
      </c>
      <c r="B60" s="286" t="s">
        <v>394</v>
      </c>
      <c r="C60" s="286"/>
      <c r="D60" s="281">
        <v>0</v>
      </c>
      <c r="E60" s="76"/>
      <c r="F60" s="77"/>
      <c r="G60" s="365"/>
      <c r="H60" s="365"/>
      <c r="I60" s="365"/>
      <c r="J60" s="365"/>
      <c r="K60" s="365"/>
      <c r="L60" s="365"/>
      <c r="M60" s="365"/>
      <c r="N60" s="365"/>
    </row>
    <row r="61" spans="1:14" x14ac:dyDescent="0.25">
      <c r="A61" s="276" t="s">
        <v>3</v>
      </c>
      <c r="B61" s="286" t="s">
        <v>395</v>
      </c>
      <c r="C61" s="286"/>
      <c r="D61" s="281">
        <v>0</v>
      </c>
      <c r="E61" s="76"/>
      <c r="F61" s="77"/>
      <c r="G61" s="365"/>
      <c r="H61" s="365"/>
      <c r="I61" s="365"/>
      <c r="J61" s="365"/>
      <c r="K61" s="365"/>
      <c r="L61" s="365"/>
      <c r="M61" s="365"/>
      <c r="N61" s="365"/>
    </row>
    <row r="62" spans="1:14" ht="26.25" x14ac:dyDescent="0.25">
      <c r="A62" s="276" t="s">
        <v>7</v>
      </c>
      <c r="B62" s="376" t="s">
        <v>396</v>
      </c>
      <c r="C62" s="376"/>
      <c r="D62" s="281">
        <v>0</v>
      </c>
      <c r="E62" s="76"/>
      <c r="F62" s="77"/>
      <c r="G62" s="365"/>
      <c r="H62" s="365"/>
      <c r="I62" s="365"/>
      <c r="J62" s="365"/>
      <c r="K62" s="365"/>
      <c r="L62" s="365"/>
      <c r="M62" s="365"/>
      <c r="N62" s="365"/>
    </row>
    <row r="63" spans="1:14" ht="26.25" x14ac:dyDescent="0.25">
      <c r="A63" s="276" t="s">
        <v>8</v>
      </c>
      <c r="B63" s="286" t="s">
        <v>397</v>
      </c>
      <c r="C63" s="376"/>
      <c r="D63" s="281">
        <v>0</v>
      </c>
      <c r="E63" s="76"/>
      <c r="F63" s="77"/>
      <c r="G63" s="365"/>
      <c r="H63" s="365"/>
      <c r="I63" s="365"/>
      <c r="J63" s="365"/>
      <c r="K63" s="365"/>
      <c r="L63" s="365"/>
      <c r="M63" s="365"/>
      <c r="N63" s="365"/>
    </row>
    <row r="64" spans="1:14" x14ac:dyDescent="0.25">
      <c r="A64" s="276" t="s">
        <v>19</v>
      </c>
      <c r="B64" s="292" t="s">
        <v>401</v>
      </c>
      <c r="C64" s="259"/>
      <c r="D64" s="277">
        <v>0</v>
      </c>
      <c r="E64" s="76"/>
      <c r="F64" s="77"/>
      <c r="G64" s="365"/>
      <c r="H64" s="365"/>
      <c r="I64" s="365"/>
      <c r="J64" s="365"/>
      <c r="K64" s="365"/>
      <c r="L64" s="365"/>
      <c r="M64" s="365"/>
      <c r="N64" s="365"/>
    </row>
    <row r="65" spans="1:14" x14ac:dyDescent="0.25">
      <c r="A65" s="276" t="s">
        <v>9</v>
      </c>
      <c r="B65" s="409" t="s">
        <v>23</v>
      </c>
      <c r="C65" s="409"/>
      <c r="D65" s="277">
        <v>0</v>
      </c>
      <c r="E65" s="76"/>
      <c r="F65" s="77"/>
      <c r="G65" s="365"/>
      <c r="H65" s="365"/>
      <c r="I65" s="365"/>
      <c r="J65" s="365"/>
      <c r="K65" s="365"/>
      <c r="L65" s="365"/>
      <c r="M65" s="365"/>
      <c r="N65" s="365"/>
    </row>
    <row r="66" spans="1:14" x14ac:dyDescent="0.25">
      <c r="A66" s="585" t="s">
        <v>29</v>
      </c>
      <c r="B66" s="586"/>
      <c r="C66" s="478"/>
      <c r="D66" s="82">
        <f>SUM(D56:D65)</f>
        <v>0</v>
      </c>
      <c r="E66" s="76"/>
      <c r="F66" s="77"/>
      <c r="G66" s="365"/>
      <c r="H66" s="365"/>
      <c r="I66" s="365"/>
      <c r="J66" s="365"/>
      <c r="K66" s="365"/>
      <c r="L66" s="365"/>
      <c r="M66" s="365"/>
      <c r="N66" s="365"/>
    </row>
    <row r="67" spans="1:14" ht="14.45" customHeight="1" x14ac:dyDescent="0.25">
      <c r="A67" s="567"/>
      <c r="B67" s="568"/>
      <c r="C67" s="568"/>
      <c r="D67" s="627"/>
      <c r="E67" s="76"/>
      <c r="F67" s="77"/>
      <c r="G67" s="365"/>
      <c r="H67" s="365"/>
      <c r="I67" s="365"/>
      <c r="J67" s="365"/>
      <c r="K67" s="365"/>
      <c r="L67" s="365"/>
      <c r="M67" s="365"/>
      <c r="N67" s="365"/>
    </row>
    <row r="68" spans="1:14" ht="30" customHeight="1" x14ac:dyDescent="0.25">
      <c r="A68" s="556" t="s">
        <v>113</v>
      </c>
      <c r="B68" s="557"/>
      <c r="C68" s="557"/>
      <c r="D68" s="558"/>
      <c r="E68" s="76"/>
      <c r="F68" s="77"/>
      <c r="G68" s="365"/>
      <c r="H68" s="365"/>
      <c r="I68" s="365"/>
      <c r="J68" s="365"/>
      <c r="K68" s="365"/>
      <c r="L68" s="365"/>
      <c r="M68" s="365"/>
      <c r="N68" s="365"/>
    </row>
    <row r="69" spans="1:14" ht="30.75" customHeight="1" x14ac:dyDescent="0.25">
      <c r="A69" s="556" t="s">
        <v>90</v>
      </c>
      <c r="B69" s="557"/>
      <c r="C69" s="557"/>
      <c r="D69" s="558"/>
      <c r="E69" s="76"/>
      <c r="F69" s="77"/>
      <c r="G69" s="365"/>
      <c r="H69" s="365"/>
      <c r="I69" s="365"/>
      <c r="J69" s="365"/>
      <c r="K69" s="365"/>
      <c r="L69" s="365"/>
      <c r="M69" s="365"/>
      <c r="N69" s="365"/>
    </row>
    <row r="70" spans="1:14" ht="12" customHeight="1" x14ac:dyDescent="0.25">
      <c r="A70" s="567"/>
      <c r="B70" s="568"/>
      <c r="C70" s="568"/>
      <c r="D70" s="627"/>
      <c r="E70" s="76"/>
      <c r="F70" s="77"/>
      <c r="G70" s="365"/>
      <c r="H70" s="365"/>
      <c r="I70" s="365"/>
      <c r="J70" s="365"/>
      <c r="K70" s="365"/>
      <c r="L70" s="365"/>
      <c r="M70" s="365"/>
      <c r="N70" s="365"/>
    </row>
    <row r="71" spans="1:14" x14ac:dyDescent="0.25">
      <c r="A71" s="562" t="s">
        <v>67</v>
      </c>
      <c r="B71" s="563"/>
      <c r="C71" s="563"/>
      <c r="D71" s="564"/>
      <c r="E71" s="76"/>
      <c r="F71" s="77"/>
      <c r="G71" s="365"/>
      <c r="H71" s="365"/>
      <c r="I71" s="365"/>
      <c r="J71" s="365"/>
      <c r="K71" s="365"/>
      <c r="L71" s="365"/>
      <c r="M71" s="365"/>
      <c r="N71" s="365"/>
    </row>
    <row r="72" spans="1:14" x14ac:dyDescent="0.25">
      <c r="A72" s="261">
        <v>2</v>
      </c>
      <c r="B72" s="590" t="s">
        <v>68</v>
      </c>
      <c r="C72" s="590"/>
      <c r="D72" s="263" t="s">
        <v>5</v>
      </c>
      <c r="E72" s="76"/>
      <c r="F72" s="77"/>
      <c r="G72" s="365"/>
      <c r="H72" s="365"/>
      <c r="I72" s="365"/>
      <c r="J72" s="365"/>
      <c r="K72" s="365"/>
      <c r="L72" s="365"/>
      <c r="M72" s="365"/>
      <c r="N72" s="365"/>
    </row>
    <row r="73" spans="1:14" x14ac:dyDescent="0.25">
      <c r="A73" s="276" t="s">
        <v>64</v>
      </c>
      <c r="B73" s="594" t="s">
        <v>368</v>
      </c>
      <c r="C73" s="594"/>
      <c r="D73" s="281">
        <f>D34</f>
        <v>0</v>
      </c>
      <c r="E73" s="76"/>
      <c r="F73" s="77"/>
      <c r="G73" s="365"/>
      <c r="H73" s="365"/>
      <c r="I73" s="365"/>
      <c r="J73" s="365"/>
      <c r="K73" s="365"/>
      <c r="L73" s="365"/>
      <c r="M73" s="365"/>
      <c r="N73" s="365"/>
    </row>
    <row r="74" spans="1:14" x14ac:dyDescent="0.25">
      <c r="A74" s="276" t="s">
        <v>65</v>
      </c>
      <c r="B74" s="572" t="s">
        <v>69</v>
      </c>
      <c r="C74" s="572"/>
      <c r="D74" s="281">
        <f>D49</f>
        <v>0</v>
      </c>
      <c r="E74" s="76"/>
      <c r="F74" s="77"/>
      <c r="G74" s="365"/>
      <c r="H74" s="365"/>
      <c r="I74" s="365"/>
      <c r="J74" s="365"/>
      <c r="K74" s="365"/>
      <c r="L74" s="365"/>
      <c r="M74" s="365"/>
      <c r="N74" s="365"/>
    </row>
    <row r="75" spans="1:14" x14ac:dyDescent="0.25">
      <c r="A75" s="276" t="s">
        <v>66</v>
      </c>
      <c r="B75" s="572" t="s">
        <v>25</v>
      </c>
      <c r="C75" s="572"/>
      <c r="D75" s="281">
        <f>D66</f>
        <v>0</v>
      </c>
      <c r="E75" s="76"/>
      <c r="F75" s="77"/>
      <c r="G75" s="365"/>
      <c r="H75" s="365"/>
      <c r="I75" s="365"/>
      <c r="J75" s="365"/>
      <c r="K75" s="365"/>
      <c r="L75" s="365"/>
      <c r="M75" s="365"/>
      <c r="N75" s="365"/>
    </row>
    <row r="76" spans="1:14" x14ac:dyDescent="0.25">
      <c r="A76" s="583" t="s">
        <v>27</v>
      </c>
      <c r="B76" s="584"/>
      <c r="C76" s="584"/>
      <c r="D76" s="82">
        <f>SUM(D73:D75)</f>
        <v>0</v>
      </c>
      <c r="E76" s="76"/>
      <c r="F76" s="77"/>
      <c r="G76" s="365"/>
      <c r="H76" s="365"/>
      <c r="I76" s="365"/>
      <c r="J76" s="365"/>
      <c r="K76" s="365"/>
      <c r="L76" s="365"/>
      <c r="M76" s="365"/>
      <c r="N76" s="365"/>
    </row>
    <row r="77" spans="1:14" x14ac:dyDescent="0.25">
      <c r="A77" s="567"/>
      <c r="B77" s="568"/>
      <c r="C77" s="568"/>
      <c r="D77" s="627"/>
      <c r="E77" s="76"/>
      <c r="F77" s="77"/>
      <c r="G77" s="365"/>
      <c r="H77" s="365"/>
      <c r="I77" s="365"/>
      <c r="J77" s="365"/>
      <c r="K77" s="365"/>
      <c r="L77" s="365"/>
      <c r="M77" s="365"/>
      <c r="N77" s="365"/>
    </row>
    <row r="78" spans="1:14" x14ac:dyDescent="0.25">
      <c r="A78" s="267" t="s">
        <v>34</v>
      </c>
      <c r="B78" s="264" t="s">
        <v>30</v>
      </c>
      <c r="C78" s="262" t="s">
        <v>4</v>
      </c>
      <c r="D78" s="265" t="s">
        <v>16</v>
      </c>
      <c r="E78" s="76"/>
      <c r="F78" s="77"/>
      <c r="G78" s="365"/>
      <c r="H78" s="365"/>
      <c r="I78" s="365"/>
      <c r="J78" s="365"/>
      <c r="K78" s="365"/>
      <c r="L78" s="365"/>
      <c r="M78" s="365"/>
      <c r="N78" s="365"/>
    </row>
    <row r="79" spans="1:14" x14ac:dyDescent="0.25">
      <c r="A79" s="288" t="s">
        <v>0</v>
      </c>
      <c r="B79" s="366" t="s">
        <v>82</v>
      </c>
      <c r="C79" s="344">
        <v>0</v>
      </c>
      <c r="D79" s="279">
        <f>$D$25*C79</f>
        <v>0</v>
      </c>
      <c r="E79" s="76"/>
      <c r="F79" s="77"/>
      <c r="G79" s="365"/>
      <c r="H79" s="365"/>
      <c r="I79" s="365"/>
      <c r="J79" s="365"/>
      <c r="K79" s="365"/>
      <c r="L79" s="365"/>
      <c r="M79" s="365"/>
      <c r="N79" s="365"/>
    </row>
    <row r="80" spans="1:14" x14ac:dyDescent="0.25">
      <c r="A80" s="288" t="s">
        <v>1</v>
      </c>
      <c r="B80" s="367" t="s">
        <v>370</v>
      </c>
      <c r="C80" s="285">
        <f>C79*C48</f>
        <v>0</v>
      </c>
      <c r="D80" s="279">
        <f t="shared" ref="D80:D84" si="3">$D$25*C80</f>
        <v>0</v>
      </c>
      <c r="E80" s="76"/>
      <c r="F80" s="77"/>
      <c r="G80" s="365"/>
      <c r="H80" s="365"/>
      <c r="I80" s="365"/>
      <c r="J80" s="365"/>
      <c r="K80" s="365"/>
      <c r="L80" s="365"/>
      <c r="M80" s="365"/>
      <c r="N80" s="365"/>
    </row>
    <row r="81" spans="1:14" ht="26.25" x14ac:dyDescent="0.25">
      <c r="A81" s="288" t="s">
        <v>2</v>
      </c>
      <c r="B81" s="370" t="s">
        <v>371</v>
      </c>
      <c r="C81" s="285">
        <v>0</v>
      </c>
      <c r="D81" s="279">
        <f t="shared" si="3"/>
        <v>0</v>
      </c>
      <c r="E81" s="76"/>
      <c r="F81" s="77"/>
      <c r="G81" s="365"/>
      <c r="H81" s="365"/>
      <c r="I81" s="365"/>
      <c r="J81" s="365"/>
      <c r="K81" s="365"/>
      <c r="L81" s="365"/>
      <c r="M81" s="365"/>
      <c r="N81" s="365"/>
    </row>
    <row r="82" spans="1:14" x14ac:dyDescent="0.25">
      <c r="A82" s="288" t="s">
        <v>3</v>
      </c>
      <c r="B82" s="366" t="s">
        <v>83</v>
      </c>
      <c r="C82" s="285">
        <v>0</v>
      </c>
      <c r="D82" s="279">
        <f t="shared" si="3"/>
        <v>0</v>
      </c>
      <c r="E82" s="76"/>
      <c r="F82" s="77"/>
      <c r="G82" s="365"/>
      <c r="H82" s="365"/>
      <c r="I82" s="365"/>
      <c r="J82" s="365"/>
      <c r="K82" s="365"/>
      <c r="L82" s="365"/>
      <c r="M82" s="365"/>
      <c r="N82" s="365"/>
    </row>
    <row r="83" spans="1:14" ht="26.25" x14ac:dyDescent="0.25">
      <c r="A83" s="288" t="s">
        <v>7</v>
      </c>
      <c r="B83" s="376" t="s">
        <v>372</v>
      </c>
      <c r="C83" s="285">
        <f>C82*C49</f>
        <v>0</v>
      </c>
      <c r="D83" s="279">
        <f t="shared" si="3"/>
        <v>0</v>
      </c>
      <c r="E83" s="76"/>
      <c r="F83" s="77"/>
      <c r="G83" s="365"/>
      <c r="H83" s="365"/>
      <c r="I83" s="365"/>
      <c r="J83" s="365"/>
      <c r="K83" s="365"/>
      <c r="L83" s="365"/>
      <c r="M83" s="365"/>
      <c r="N83" s="365"/>
    </row>
    <row r="84" spans="1:14" ht="26.25" x14ac:dyDescent="0.25">
      <c r="A84" s="288" t="s">
        <v>8</v>
      </c>
      <c r="B84" s="376" t="s">
        <v>373</v>
      </c>
      <c r="C84" s="285">
        <v>0</v>
      </c>
      <c r="D84" s="279">
        <f t="shared" si="3"/>
        <v>0</v>
      </c>
      <c r="E84" s="76"/>
      <c r="F84" s="77"/>
      <c r="G84" s="365"/>
      <c r="H84" s="365"/>
      <c r="I84" s="365"/>
      <c r="J84" s="365"/>
      <c r="K84" s="365"/>
      <c r="L84" s="365"/>
      <c r="M84" s="365"/>
      <c r="N84" s="365"/>
    </row>
    <row r="85" spans="1:14" x14ac:dyDescent="0.25">
      <c r="A85" s="585" t="s">
        <v>29</v>
      </c>
      <c r="B85" s="586"/>
      <c r="C85" s="86">
        <f>SUM(C79:C84)</f>
        <v>0</v>
      </c>
      <c r="D85" s="130">
        <f>SUM(D79:D84)</f>
        <v>0</v>
      </c>
      <c r="E85" s="76"/>
      <c r="F85" s="77"/>
      <c r="G85" s="365"/>
      <c r="H85" s="365"/>
      <c r="I85" s="365"/>
      <c r="J85" s="365"/>
      <c r="K85" s="365"/>
      <c r="L85" s="365"/>
      <c r="M85" s="365"/>
      <c r="N85" s="365"/>
    </row>
    <row r="86" spans="1:14" x14ac:dyDescent="0.25">
      <c r="A86" s="567"/>
      <c r="B86" s="568"/>
      <c r="C86" s="568"/>
      <c r="D86" s="627"/>
      <c r="E86" s="365"/>
      <c r="F86" s="365"/>
      <c r="G86" s="365"/>
      <c r="H86" s="365"/>
      <c r="I86" s="365"/>
      <c r="J86" s="365"/>
      <c r="K86" s="365"/>
      <c r="L86" s="365"/>
      <c r="M86" s="365"/>
      <c r="N86" s="365"/>
    </row>
    <row r="87" spans="1:14" x14ac:dyDescent="0.25">
      <c r="A87" s="261" t="s">
        <v>33</v>
      </c>
      <c r="B87" s="258" t="s">
        <v>35</v>
      </c>
      <c r="C87" s="257"/>
      <c r="D87" s="270"/>
      <c r="E87" s="76"/>
      <c r="F87" s="365"/>
      <c r="G87" s="365"/>
      <c r="H87" s="365"/>
      <c r="I87" s="365"/>
      <c r="J87" s="365"/>
      <c r="K87" s="365"/>
      <c r="L87" s="365"/>
      <c r="M87" s="365"/>
      <c r="N87" s="365"/>
    </row>
    <row r="88" spans="1:14" x14ac:dyDescent="0.25">
      <c r="A88" s="567"/>
      <c r="B88" s="568"/>
      <c r="C88" s="568"/>
      <c r="D88" s="627"/>
      <c r="E88" s="76"/>
      <c r="F88" s="365"/>
      <c r="G88" s="365"/>
      <c r="H88" s="365"/>
      <c r="I88" s="365"/>
      <c r="J88" s="365"/>
      <c r="K88" s="365"/>
      <c r="L88" s="365"/>
      <c r="M88" s="365"/>
      <c r="N88" s="365"/>
    </row>
    <row r="89" spans="1:14" ht="44.25" customHeight="1" x14ac:dyDescent="0.25">
      <c r="A89" s="587" t="s">
        <v>374</v>
      </c>
      <c r="B89" s="588"/>
      <c r="C89" s="588"/>
      <c r="D89" s="589"/>
      <c r="E89" s="365"/>
      <c r="F89" s="365"/>
      <c r="G89" s="365"/>
      <c r="H89" s="365"/>
      <c r="I89" s="365"/>
      <c r="J89" s="365"/>
      <c r="K89" s="365"/>
      <c r="L89" s="365"/>
      <c r="M89" s="365"/>
      <c r="N89" s="365"/>
    </row>
    <row r="90" spans="1:14" x14ac:dyDescent="0.25">
      <c r="A90" s="567"/>
      <c r="B90" s="568"/>
      <c r="C90" s="568"/>
      <c r="D90" s="627"/>
      <c r="E90" s="365"/>
      <c r="F90" s="365"/>
      <c r="G90" s="365"/>
      <c r="H90" s="365"/>
      <c r="I90" s="365"/>
      <c r="J90" s="365"/>
      <c r="K90" s="365"/>
      <c r="L90" s="365"/>
      <c r="M90" s="365"/>
      <c r="N90" s="365"/>
    </row>
    <row r="91" spans="1:14" x14ac:dyDescent="0.25">
      <c r="A91" s="261" t="s">
        <v>44</v>
      </c>
      <c r="B91" s="257" t="s">
        <v>70</v>
      </c>
      <c r="C91" s="479" t="s">
        <v>4</v>
      </c>
      <c r="D91" s="263" t="s">
        <v>16</v>
      </c>
      <c r="E91" s="365"/>
      <c r="F91" s="365"/>
      <c r="G91" s="365"/>
      <c r="H91" s="365"/>
      <c r="I91" s="365"/>
      <c r="J91" s="365"/>
      <c r="K91" s="365"/>
      <c r="L91" s="365"/>
      <c r="M91" s="365"/>
      <c r="N91" s="365"/>
    </row>
    <row r="92" spans="1:14" x14ac:dyDescent="0.25">
      <c r="A92" s="280" t="s">
        <v>0</v>
      </c>
      <c r="B92" s="368" t="s">
        <v>375</v>
      </c>
      <c r="C92" s="285">
        <v>0</v>
      </c>
      <c r="D92" s="279">
        <f>C92*$D$25</f>
        <v>0</v>
      </c>
      <c r="E92" s="365"/>
      <c r="F92" s="365"/>
      <c r="G92" s="365"/>
      <c r="H92" s="365"/>
      <c r="I92" s="365"/>
      <c r="J92" s="365"/>
      <c r="K92" s="365"/>
      <c r="L92" s="365"/>
      <c r="M92" s="365"/>
      <c r="N92" s="365"/>
    </row>
    <row r="93" spans="1:14" ht="15" customHeight="1" x14ac:dyDescent="0.25">
      <c r="A93" s="280" t="s">
        <v>1</v>
      </c>
      <c r="B93" s="367" t="s">
        <v>376</v>
      </c>
      <c r="C93" s="285">
        <v>0</v>
      </c>
      <c r="D93" s="279">
        <f t="shared" ref="D93:D97" si="4">C93*$D$25</f>
        <v>0</v>
      </c>
      <c r="E93" s="365"/>
      <c r="F93" s="365"/>
      <c r="G93" s="365"/>
      <c r="H93" s="365"/>
      <c r="I93" s="365"/>
      <c r="J93" s="365"/>
      <c r="K93" s="365"/>
      <c r="L93" s="365"/>
      <c r="M93" s="365"/>
      <c r="N93" s="365"/>
    </row>
    <row r="94" spans="1:14" x14ac:dyDescent="0.25">
      <c r="A94" s="280" t="s">
        <v>291</v>
      </c>
      <c r="B94" s="367" t="s">
        <v>377</v>
      </c>
      <c r="C94" s="285">
        <v>0</v>
      </c>
      <c r="D94" s="279">
        <f t="shared" si="4"/>
        <v>0</v>
      </c>
      <c r="E94" s="365"/>
      <c r="F94" s="365"/>
      <c r="G94" s="365"/>
      <c r="H94" s="365"/>
      <c r="I94" s="365"/>
      <c r="J94" s="365"/>
      <c r="K94" s="365"/>
      <c r="L94" s="365"/>
      <c r="M94" s="365"/>
      <c r="N94" s="365"/>
    </row>
    <row r="95" spans="1:14" x14ac:dyDescent="0.25">
      <c r="A95" s="280" t="s">
        <v>3</v>
      </c>
      <c r="B95" s="367" t="s">
        <v>378</v>
      </c>
      <c r="C95" s="285">
        <v>0</v>
      </c>
      <c r="D95" s="279">
        <f t="shared" si="4"/>
        <v>0</v>
      </c>
      <c r="E95" s="365"/>
      <c r="F95" s="365"/>
      <c r="G95" s="365"/>
      <c r="H95" s="365"/>
      <c r="I95" s="365"/>
      <c r="J95" s="365"/>
      <c r="K95" s="365"/>
      <c r="L95" s="365"/>
      <c r="M95" s="365"/>
      <c r="N95" s="365"/>
    </row>
    <row r="96" spans="1:14" x14ac:dyDescent="0.25">
      <c r="A96" s="280" t="s">
        <v>7</v>
      </c>
      <c r="B96" s="367" t="s">
        <v>379</v>
      </c>
      <c r="C96" s="285">
        <v>0</v>
      </c>
      <c r="D96" s="279">
        <f t="shared" si="4"/>
        <v>0</v>
      </c>
      <c r="E96" s="365"/>
      <c r="F96" s="365"/>
      <c r="G96" s="365"/>
      <c r="H96" s="365"/>
      <c r="I96" s="365"/>
      <c r="J96" s="365"/>
      <c r="K96" s="365"/>
      <c r="L96" s="365"/>
      <c r="M96" s="365"/>
      <c r="N96" s="365"/>
    </row>
    <row r="97" spans="1:14" x14ac:dyDescent="0.25">
      <c r="A97" s="280" t="s">
        <v>8</v>
      </c>
      <c r="B97" s="367" t="s">
        <v>380</v>
      </c>
      <c r="C97" s="285">
        <v>0</v>
      </c>
      <c r="D97" s="279">
        <f t="shared" si="4"/>
        <v>0</v>
      </c>
      <c r="E97" s="365"/>
      <c r="F97" s="365"/>
      <c r="G97" s="365"/>
      <c r="H97" s="365"/>
      <c r="I97" s="365"/>
      <c r="J97" s="365"/>
      <c r="K97" s="365"/>
      <c r="L97" s="365"/>
      <c r="M97" s="365"/>
      <c r="N97" s="365"/>
    </row>
    <row r="98" spans="1:14" ht="15.75" customHeight="1" x14ac:dyDescent="0.25">
      <c r="A98" s="585" t="s">
        <v>27</v>
      </c>
      <c r="B98" s="586"/>
      <c r="C98" s="86">
        <f>SUM(C92:C97)</f>
        <v>0</v>
      </c>
      <c r="D98" s="84">
        <f>SUM(D92:D97)</f>
        <v>0</v>
      </c>
      <c r="E98" s="365"/>
      <c r="F98" s="77"/>
      <c r="G98" s="365"/>
      <c r="H98" s="365"/>
      <c r="I98" s="365"/>
      <c r="J98" s="365"/>
      <c r="K98" s="365"/>
      <c r="L98" s="365"/>
      <c r="M98" s="365"/>
      <c r="N98" s="365"/>
    </row>
    <row r="99" spans="1:14" x14ac:dyDescent="0.25">
      <c r="A99" s="567"/>
      <c r="B99" s="568"/>
      <c r="C99" s="568"/>
      <c r="D99" s="627"/>
      <c r="E99" s="365"/>
      <c r="F99" s="77"/>
      <c r="G99" s="365"/>
      <c r="H99" s="365"/>
      <c r="I99" s="365"/>
      <c r="J99" s="365"/>
      <c r="K99" s="365"/>
      <c r="L99" s="365"/>
      <c r="M99" s="365"/>
      <c r="N99" s="365"/>
    </row>
    <row r="100" spans="1:14" ht="15" customHeight="1" x14ac:dyDescent="0.25">
      <c r="A100" s="261" t="s">
        <v>36</v>
      </c>
      <c r="B100" s="590" t="s">
        <v>26</v>
      </c>
      <c r="C100" s="590"/>
      <c r="D100" s="263" t="s">
        <v>5</v>
      </c>
      <c r="E100" s="365"/>
      <c r="F100" s="365"/>
      <c r="G100" s="365"/>
      <c r="H100" s="365"/>
      <c r="I100" s="365"/>
      <c r="J100" s="365"/>
      <c r="K100" s="365"/>
      <c r="L100" s="365"/>
      <c r="M100" s="365"/>
      <c r="N100" s="365"/>
    </row>
    <row r="101" spans="1:14" ht="14.45" customHeight="1" x14ac:dyDescent="0.25">
      <c r="A101" s="276" t="s">
        <v>0</v>
      </c>
      <c r="B101" s="572" t="s">
        <v>56</v>
      </c>
      <c r="C101" s="572"/>
      <c r="D101" s="446">
        <f>Uniformes!F24</f>
        <v>0</v>
      </c>
      <c r="E101" s="365"/>
      <c r="F101" s="77"/>
      <c r="G101" s="365"/>
      <c r="H101" s="365"/>
      <c r="I101" s="365"/>
      <c r="J101" s="365"/>
      <c r="K101" s="365"/>
      <c r="L101" s="365"/>
      <c r="M101" s="365"/>
      <c r="N101" s="365"/>
    </row>
    <row r="102" spans="1:14" ht="14.45" customHeight="1" x14ac:dyDescent="0.25">
      <c r="A102" s="276" t="s">
        <v>1</v>
      </c>
      <c r="B102" s="572" t="s">
        <v>58</v>
      </c>
      <c r="C102" s="572"/>
      <c r="D102" s="446">
        <v>0</v>
      </c>
      <c r="E102" s="365"/>
      <c r="F102" s="77"/>
      <c r="G102" s="365"/>
      <c r="H102" s="365"/>
      <c r="I102" s="365"/>
      <c r="J102" s="365"/>
      <c r="K102" s="365"/>
      <c r="L102" s="365"/>
      <c r="M102" s="365"/>
      <c r="N102" s="365"/>
    </row>
    <row r="103" spans="1:14" ht="14.45" customHeight="1" x14ac:dyDescent="0.25">
      <c r="A103" s="276" t="s">
        <v>2</v>
      </c>
      <c r="B103" s="572" t="s">
        <v>57</v>
      </c>
      <c r="C103" s="572"/>
      <c r="D103" s="446">
        <f>'Insumos Equipamentos SUBSEÇÕES'!I106</f>
        <v>0</v>
      </c>
      <c r="E103" s="365"/>
      <c r="F103" s="77"/>
      <c r="G103" s="365"/>
      <c r="H103" s="365"/>
      <c r="I103" s="365"/>
      <c r="J103" s="365"/>
      <c r="K103" s="365"/>
      <c r="L103" s="365"/>
      <c r="M103" s="365"/>
      <c r="N103" s="365"/>
    </row>
    <row r="104" spans="1:14" x14ac:dyDescent="0.25">
      <c r="A104" s="276" t="s">
        <v>3</v>
      </c>
      <c r="B104" s="572" t="s">
        <v>23</v>
      </c>
      <c r="C104" s="572"/>
      <c r="D104" s="284">
        <v>0</v>
      </c>
      <c r="E104" s="365"/>
      <c r="F104" s="77"/>
      <c r="G104" s="365"/>
      <c r="H104" s="365"/>
      <c r="I104" s="365"/>
      <c r="J104" s="365"/>
      <c r="K104" s="365"/>
      <c r="L104" s="365"/>
      <c r="M104" s="365"/>
      <c r="N104" s="365"/>
    </row>
    <row r="105" spans="1:14" ht="15.75" customHeight="1" x14ac:dyDescent="0.25">
      <c r="A105" s="131"/>
      <c r="B105" s="573" t="s">
        <v>28</v>
      </c>
      <c r="C105" s="573"/>
      <c r="D105" s="82">
        <f>SUM(D101:D104)</f>
        <v>0</v>
      </c>
      <c r="E105" s="365"/>
      <c r="F105" s="365"/>
      <c r="G105" s="365"/>
      <c r="H105" s="365"/>
      <c r="I105" s="365"/>
      <c r="J105" s="365"/>
      <c r="K105" s="365"/>
      <c r="L105" s="365"/>
      <c r="M105" s="365"/>
      <c r="N105" s="365"/>
    </row>
    <row r="106" spans="1:14" x14ac:dyDescent="0.25">
      <c r="A106" s="612"/>
      <c r="B106" s="613"/>
      <c r="C106" s="613"/>
      <c r="D106" s="614"/>
      <c r="E106" s="365"/>
      <c r="F106" s="365"/>
      <c r="G106" s="365"/>
      <c r="H106" s="365"/>
      <c r="I106" s="365"/>
      <c r="J106" s="365"/>
      <c r="K106" s="365"/>
      <c r="L106" s="365"/>
      <c r="M106" s="365"/>
      <c r="N106" s="365"/>
    </row>
    <row r="107" spans="1:14" x14ac:dyDescent="0.25">
      <c r="A107" s="556" t="s">
        <v>119</v>
      </c>
      <c r="B107" s="557"/>
      <c r="C107" s="557"/>
      <c r="D107" s="558"/>
      <c r="E107" s="365"/>
      <c r="F107" s="365"/>
      <c r="G107" s="365"/>
      <c r="H107" s="365"/>
      <c r="I107" s="365"/>
      <c r="J107" s="365"/>
      <c r="K107" s="365"/>
      <c r="L107" s="365"/>
      <c r="M107" s="365"/>
      <c r="N107" s="365"/>
    </row>
    <row r="108" spans="1:14" x14ac:dyDescent="0.25">
      <c r="A108" s="567"/>
      <c r="B108" s="568"/>
      <c r="C108" s="568"/>
      <c r="D108" s="627"/>
      <c r="E108" s="365"/>
      <c r="F108" s="365"/>
      <c r="G108" s="365"/>
      <c r="H108" s="365"/>
      <c r="I108" s="365"/>
      <c r="J108" s="365"/>
      <c r="K108" s="365"/>
      <c r="L108" s="365"/>
      <c r="M108" s="365"/>
      <c r="N108" s="365"/>
    </row>
    <row r="109" spans="1:14" x14ac:dyDescent="0.25">
      <c r="A109" s="267" t="s">
        <v>72</v>
      </c>
      <c r="B109" s="577" t="s">
        <v>73</v>
      </c>
      <c r="C109" s="577"/>
      <c r="D109" s="578"/>
      <c r="E109" s="365"/>
      <c r="F109" s="365"/>
      <c r="G109" s="365"/>
      <c r="H109" s="365"/>
      <c r="I109" s="365"/>
      <c r="J109" s="365"/>
      <c r="K109" s="365"/>
      <c r="L109" s="365"/>
      <c r="M109" s="365"/>
      <c r="N109" s="365"/>
    </row>
    <row r="110" spans="1:14" ht="14.45" customHeight="1" x14ac:dyDescent="0.25">
      <c r="A110" s="261" t="s">
        <v>292</v>
      </c>
      <c r="B110" s="257" t="s">
        <v>293</v>
      </c>
      <c r="C110" s="479" t="s">
        <v>4</v>
      </c>
      <c r="D110" s="263" t="s">
        <v>16</v>
      </c>
      <c r="E110" s="365"/>
      <c r="F110" s="365"/>
      <c r="G110" s="365"/>
      <c r="H110" s="365"/>
      <c r="I110" s="365"/>
      <c r="J110" s="365"/>
      <c r="K110" s="365"/>
      <c r="L110" s="365"/>
      <c r="M110" s="365"/>
      <c r="N110" s="365"/>
    </row>
    <row r="111" spans="1:14" ht="14.45" customHeight="1" x14ac:dyDescent="0.25">
      <c r="A111" s="288" t="s">
        <v>0</v>
      </c>
      <c r="B111" s="366" t="s">
        <v>74</v>
      </c>
      <c r="C111" s="344">
        <v>0</v>
      </c>
      <c r="D111" s="290">
        <f>C111*$D$130</f>
        <v>0</v>
      </c>
      <c r="E111" s="365"/>
      <c r="F111" s="365"/>
      <c r="G111" s="365"/>
      <c r="H111" s="365"/>
      <c r="I111" s="365"/>
      <c r="J111" s="365"/>
      <c r="K111" s="365"/>
      <c r="L111" s="365"/>
      <c r="M111" s="365"/>
      <c r="N111" s="365"/>
    </row>
    <row r="112" spans="1:14" ht="14.45" customHeight="1" x14ac:dyDescent="0.25">
      <c r="A112" s="288" t="s">
        <v>1</v>
      </c>
      <c r="B112" s="366" t="s">
        <v>17</v>
      </c>
      <c r="C112" s="344">
        <v>0</v>
      </c>
      <c r="D112" s="290">
        <f>C112*($D$130+$D$111)</f>
        <v>0</v>
      </c>
      <c r="E112" s="365"/>
      <c r="F112" s="365"/>
      <c r="G112" s="365"/>
      <c r="H112" s="365"/>
      <c r="I112" s="365"/>
      <c r="J112" s="365"/>
      <c r="K112" s="365"/>
      <c r="L112" s="365"/>
      <c r="M112" s="365"/>
      <c r="N112" s="365"/>
    </row>
    <row r="113" spans="1:14" ht="14.45" customHeight="1" x14ac:dyDescent="0.25">
      <c r="A113" s="579" t="s">
        <v>294</v>
      </c>
      <c r="B113" s="580"/>
      <c r="C113" s="291">
        <f>SUM(C111:C112)</f>
        <v>0</v>
      </c>
      <c r="D113" s="295">
        <f>SUM(D111:D112)</f>
        <v>0</v>
      </c>
      <c r="E113" s="365"/>
      <c r="F113" s="365"/>
      <c r="G113" s="365"/>
      <c r="H113" s="365"/>
      <c r="I113" s="365"/>
      <c r="J113" s="365"/>
      <c r="K113" s="365"/>
      <c r="L113" s="365"/>
      <c r="M113" s="365"/>
      <c r="N113" s="365"/>
    </row>
    <row r="114" spans="1:14" ht="14.45" customHeight="1" x14ac:dyDescent="0.25">
      <c r="A114" s="261" t="s">
        <v>295</v>
      </c>
      <c r="B114" s="257" t="s">
        <v>296</v>
      </c>
      <c r="C114" s="479" t="s">
        <v>4</v>
      </c>
      <c r="D114" s="263" t="s">
        <v>16</v>
      </c>
      <c r="E114" s="365"/>
      <c r="F114" s="365"/>
      <c r="G114" s="365"/>
      <c r="H114" s="365"/>
      <c r="I114" s="365"/>
      <c r="J114" s="365"/>
      <c r="K114" s="365"/>
      <c r="L114" s="365"/>
      <c r="M114" s="365"/>
      <c r="N114" s="365"/>
    </row>
    <row r="115" spans="1:14" ht="14.45" customHeight="1" x14ac:dyDescent="0.25">
      <c r="A115" s="288" t="s">
        <v>2</v>
      </c>
      <c r="B115" s="366" t="s">
        <v>297</v>
      </c>
      <c r="C115" s="344">
        <v>0</v>
      </c>
      <c r="D115" s="290">
        <f>ROUND(($D$130+$D$113)/(1-$C$118)*C115,2)</f>
        <v>0</v>
      </c>
      <c r="E115" s="365"/>
      <c r="F115" s="365"/>
      <c r="G115" s="365"/>
      <c r="H115" s="365"/>
      <c r="I115" s="365"/>
      <c r="J115" s="365"/>
      <c r="K115" s="365"/>
      <c r="L115" s="365"/>
      <c r="M115" s="365"/>
      <c r="N115" s="365"/>
    </row>
    <row r="116" spans="1:14" ht="14.45" customHeight="1" x14ac:dyDescent="0.25">
      <c r="A116" s="288" t="s">
        <v>3</v>
      </c>
      <c r="B116" s="366" t="s">
        <v>298</v>
      </c>
      <c r="C116" s="344">
        <v>0</v>
      </c>
      <c r="D116" s="290">
        <f t="shared" ref="D116:D117" si="5">ROUND(($D$130+$D$113)/(1-$C$118)*C116,2)</f>
        <v>0</v>
      </c>
      <c r="E116" s="365"/>
      <c r="F116" s="365"/>
      <c r="G116" s="365"/>
      <c r="H116" s="365"/>
      <c r="I116" s="365"/>
      <c r="J116" s="365"/>
      <c r="K116" s="365"/>
      <c r="L116" s="365"/>
      <c r="M116" s="365"/>
      <c r="N116" s="365"/>
    </row>
    <row r="117" spans="1:14" ht="14.45" customHeight="1" x14ac:dyDescent="0.25">
      <c r="A117" s="288" t="s">
        <v>7</v>
      </c>
      <c r="B117" s="366" t="s">
        <v>45</v>
      </c>
      <c r="C117" s="344">
        <v>0</v>
      </c>
      <c r="D117" s="290">
        <f t="shared" si="5"/>
        <v>0</v>
      </c>
      <c r="E117" s="365"/>
      <c r="F117" s="365"/>
      <c r="G117" s="365"/>
      <c r="H117" s="365"/>
      <c r="I117" s="365"/>
      <c r="J117" s="365"/>
      <c r="K117" s="365"/>
      <c r="L117" s="365"/>
      <c r="M117" s="365"/>
      <c r="N117" s="365"/>
    </row>
    <row r="118" spans="1:14" ht="14.45" customHeight="1" x14ac:dyDescent="0.25">
      <c r="A118" s="579" t="s">
        <v>299</v>
      </c>
      <c r="B118" s="580"/>
      <c r="C118" s="291">
        <f>SUM(C115:C117)</f>
        <v>0</v>
      </c>
      <c r="D118" s="295">
        <f>SUM(D115:D117)</f>
        <v>0</v>
      </c>
      <c r="E118" s="365"/>
      <c r="F118" s="365"/>
      <c r="G118" s="365"/>
      <c r="H118" s="365"/>
      <c r="I118" s="365"/>
      <c r="J118" s="365"/>
      <c r="K118" s="365"/>
      <c r="L118" s="365"/>
      <c r="M118" s="365"/>
      <c r="N118" s="365"/>
    </row>
    <row r="119" spans="1:14" x14ac:dyDescent="0.25">
      <c r="A119" s="581" t="s">
        <v>300</v>
      </c>
      <c r="B119" s="582"/>
      <c r="C119" s="582"/>
      <c r="D119" s="256">
        <f>D113+D118</f>
        <v>0</v>
      </c>
      <c r="E119" s="365"/>
      <c r="F119" s="365"/>
      <c r="G119" s="365"/>
      <c r="H119" s="365"/>
      <c r="I119" s="365"/>
      <c r="J119" s="365"/>
      <c r="K119" s="365"/>
      <c r="L119" s="365"/>
      <c r="M119" s="365"/>
      <c r="N119" s="365"/>
    </row>
    <row r="120" spans="1:14" ht="14.25" customHeight="1" x14ac:dyDescent="0.25">
      <c r="A120" s="634"/>
      <c r="B120" s="635"/>
      <c r="C120" s="635"/>
      <c r="D120" s="636"/>
      <c r="E120" s="365"/>
      <c r="F120" s="365"/>
      <c r="G120" s="365"/>
      <c r="H120" s="365"/>
      <c r="I120" s="365"/>
      <c r="J120" s="365"/>
      <c r="K120" s="365"/>
      <c r="L120" s="365"/>
      <c r="M120" s="365"/>
      <c r="N120" s="365"/>
    </row>
    <row r="121" spans="1:14" x14ac:dyDescent="0.25">
      <c r="A121" s="556" t="s">
        <v>91</v>
      </c>
      <c r="B121" s="557"/>
      <c r="C121" s="557"/>
      <c r="D121" s="558"/>
      <c r="E121" s="365"/>
      <c r="F121" s="365"/>
      <c r="G121" s="365"/>
      <c r="H121" s="365"/>
      <c r="I121" s="365"/>
      <c r="J121" s="365"/>
      <c r="K121" s="365"/>
      <c r="L121" s="365"/>
      <c r="M121" s="365"/>
      <c r="N121" s="365"/>
    </row>
    <row r="122" spans="1:14" x14ac:dyDescent="0.25">
      <c r="A122" s="556" t="s">
        <v>92</v>
      </c>
      <c r="B122" s="557"/>
      <c r="C122" s="557"/>
      <c r="D122" s="558"/>
      <c r="E122" s="365"/>
      <c r="F122" s="365"/>
      <c r="G122" s="365"/>
      <c r="H122" s="365"/>
      <c r="I122" s="365"/>
      <c r="J122" s="365"/>
      <c r="K122" s="365"/>
      <c r="L122" s="365"/>
      <c r="M122" s="365"/>
      <c r="N122" s="365"/>
    </row>
    <row r="123" spans="1:14" x14ac:dyDescent="0.25">
      <c r="A123" s="567"/>
      <c r="B123" s="568"/>
      <c r="C123" s="568"/>
      <c r="D123" s="627"/>
      <c r="E123" s="365"/>
      <c r="F123" s="365"/>
      <c r="G123" s="365"/>
      <c r="H123" s="365"/>
      <c r="I123" s="365"/>
      <c r="J123" s="365"/>
      <c r="K123" s="365"/>
      <c r="L123" s="365"/>
      <c r="M123" s="365"/>
      <c r="N123" s="365"/>
    </row>
    <row r="124" spans="1:14" x14ac:dyDescent="0.25">
      <c r="A124" s="562" t="s">
        <v>38</v>
      </c>
      <c r="B124" s="563"/>
      <c r="C124" s="563"/>
      <c r="D124" s="564"/>
      <c r="E124" s="365"/>
      <c r="F124" s="365"/>
      <c r="G124" s="365"/>
      <c r="H124" s="365"/>
      <c r="I124" s="365"/>
      <c r="J124" s="365"/>
      <c r="K124" s="365"/>
      <c r="L124" s="365"/>
      <c r="M124" s="365"/>
      <c r="N124" s="365"/>
    </row>
    <row r="125" spans="1:14" x14ac:dyDescent="0.25">
      <c r="A125" s="280" t="s">
        <v>76</v>
      </c>
      <c r="B125" s="565" t="s">
        <v>24</v>
      </c>
      <c r="C125" s="565"/>
      <c r="D125" s="279">
        <f>D25</f>
        <v>0</v>
      </c>
      <c r="E125" s="365"/>
      <c r="F125" s="365"/>
      <c r="G125" s="365"/>
      <c r="H125" s="365"/>
      <c r="I125" s="365"/>
      <c r="J125" s="365"/>
      <c r="K125" s="365"/>
      <c r="L125" s="365"/>
      <c r="M125" s="365"/>
      <c r="N125" s="365"/>
    </row>
    <row r="126" spans="1:14" x14ac:dyDescent="0.25">
      <c r="A126" s="280" t="s">
        <v>77</v>
      </c>
      <c r="B126" s="566" t="s">
        <v>68</v>
      </c>
      <c r="C126" s="566"/>
      <c r="D126" s="279">
        <f>D76</f>
        <v>0</v>
      </c>
      <c r="E126" s="365"/>
      <c r="F126" s="365"/>
      <c r="G126" s="365"/>
      <c r="H126" s="365"/>
      <c r="I126" s="365"/>
      <c r="J126" s="365"/>
      <c r="K126" s="365"/>
      <c r="L126" s="365"/>
      <c r="M126" s="365"/>
      <c r="N126" s="365"/>
    </row>
    <row r="127" spans="1:14" x14ac:dyDescent="0.25">
      <c r="A127" s="280" t="s">
        <v>78</v>
      </c>
      <c r="B127" s="565" t="s">
        <v>30</v>
      </c>
      <c r="C127" s="565"/>
      <c r="D127" s="279">
        <f>D85</f>
        <v>0</v>
      </c>
      <c r="E127" s="365"/>
      <c r="F127" s="365"/>
      <c r="G127" s="365"/>
      <c r="H127" s="365"/>
      <c r="I127" s="365"/>
      <c r="J127" s="365"/>
      <c r="K127" s="365"/>
      <c r="L127" s="365"/>
      <c r="M127" s="365"/>
      <c r="N127" s="365"/>
    </row>
    <row r="128" spans="1:14" x14ac:dyDescent="0.25">
      <c r="A128" s="280" t="s">
        <v>75</v>
      </c>
      <c r="B128" s="565" t="s">
        <v>35</v>
      </c>
      <c r="C128" s="565"/>
      <c r="D128" s="279">
        <f>D98</f>
        <v>0</v>
      </c>
      <c r="E128" s="365"/>
      <c r="F128" s="365"/>
      <c r="G128" s="365"/>
      <c r="H128" s="365"/>
      <c r="I128" s="365"/>
      <c r="J128" s="365"/>
      <c r="K128" s="365"/>
      <c r="L128" s="365"/>
      <c r="M128" s="365"/>
      <c r="N128" s="365"/>
    </row>
    <row r="129" spans="1:14" x14ac:dyDescent="0.25">
      <c r="A129" s="280" t="s">
        <v>79</v>
      </c>
      <c r="B129" s="566" t="s">
        <v>26</v>
      </c>
      <c r="C129" s="566"/>
      <c r="D129" s="279">
        <f>D105</f>
        <v>0</v>
      </c>
      <c r="E129" s="365"/>
      <c r="F129" s="365"/>
      <c r="G129" s="365"/>
      <c r="H129" s="365"/>
      <c r="I129" s="365"/>
      <c r="J129" s="365"/>
      <c r="K129" s="365"/>
      <c r="L129" s="365"/>
      <c r="M129" s="365"/>
      <c r="N129" s="365"/>
    </row>
    <row r="130" spans="1:14" x14ac:dyDescent="0.25">
      <c r="A130" s="567" t="s">
        <v>80</v>
      </c>
      <c r="B130" s="568"/>
      <c r="C130" s="568"/>
      <c r="D130" s="268">
        <f>SUM(D125:D129)</f>
        <v>0</v>
      </c>
      <c r="E130" s="365"/>
      <c r="F130" s="365"/>
      <c r="G130" s="365"/>
      <c r="H130" s="365"/>
      <c r="I130" s="365"/>
      <c r="J130" s="365"/>
      <c r="K130" s="365"/>
      <c r="L130" s="365"/>
      <c r="M130" s="365"/>
      <c r="N130" s="365"/>
    </row>
    <row r="131" spans="1:14" x14ac:dyDescent="0.25">
      <c r="A131" s="280" t="s">
        <v>81</v>
      </c>
      <c r="B131" s="566" t="s">
        <v>73</v>
      </c>
      <c r="C131" s="566"/>
      <c r="D131" s="279">
        <f>D119</f>
        <v>0</v>
      </c>
      <c r="E131" s="365"/>
      <c r="F131" s="365"/>
      <c r="G131" s="365"/>
      <c r="H131" s="365"/>
      <c r="I131" s="365"/>
      <c r="J131" s="365"/>
      <c r="K131" s="365"/>
      <c r="L131" s="365"/>
      <c r="M131" s="365"/>
      <c r="N131" s="365"/>
    </row>
    <row r="132" spans="1:14" ht="15.75" thickBot="1" x14ac:dyDescent="0.3">
      <c r="A132" s="554" t="s">
        <v>93</v>
      </c>
      <c r="B132" s="555"/>
      <c r="C132" s="555"/>
      <c r="D132" s="72">
        <f>D130+D131</f>
        <v>0</v>
      </c>
      <c r="E132" s="365"/>
      <c r="F132" s="365"/>
      <c r="G132" s="365"/>
      <c r="H132" s="365"/>
      <c r="I132" s="365"/>
      <c r="J132" s="365"/>
      <c r="K132" s="365"/>
      <c r="L132" s="365"/>
      <c r="M132" s="365"/>
      <c r="N132" s="365"/>
    </row>
    <row r="133" spans="1:14" x14ac:dyDescent="0.25">
      <c r="A133" s="6"/>
      <c r="B133" s="6"/>
      <c r="C133" s="6"/>
      <c r="D133" s="7"/>
      <c r="E133" s="365"/>
      <c r="F133" s="77"/>
      <c r="G133" s="365"/>
      <c r="H133" s="365"/>
      <c r="I133" s="365"/>
      <c r="J133" s="365"/>
      <c r="K133" s="365"/>
      <c r="L133" s="365"/>
      <c r="M133" s="365"/>
      <c r="N133" s="365"/>
    </row>
    <row r="134" spans="1:14" x14ac:dyDescent="0.25">
      <c r="A134" s="76"/>
      <c r="B134" s="76"/>
      <c r="C134" s="76"/>
      <c r="D134" s="76"/>
      <c r="E134" s="365"/>
      <c r="F134" s="365"/>
      <c r="G134" s="365"/>
      <c r="H134" s="365"/>
      <c r="I134" s="365"/>
      <c r="J134" s="365"/>
      <c r="K134" s="365"/>
      <c r="L134" s="365"/>
      <c r="M134" s="365"/>
      <c r="N134" s="365"/>
    </row>
    <row r="135" spans="1:14" x14ac:dyDescent="0.25">
      <c r="A135" s="76"/>
      <c r="B135" s="76"/>
      <c r="C135" s="76"/>
      <c r="D135" s="76"/>
      <c r="E135" s="365"/>
      <c r="F135" s="365"/>
      <c r="G135" s="365"/>
      <c r="H135" s="365"/>
      <c r="I135" s="365"/>
      <c r="J135" s="365"/>
      <c r="K135" s="365"/>
      <c r="L135" s="365"/>
      <c r="M135" s="365"/>
      <c r="N135" s="365"/>
    </row>
    <row r="136" spans="1:14" x14ac:dyDescent="0.25">
      <c r="A136" s="76"/>
      <c r="B136" s="76"/>
      <c r="C136" s="76"/>
      <c r="D136" s="76"/>
      <c r="E136" s="365"/>
      <c r="F136" s="365"/>
      <c r="G136" s="365"/>
      <c r="H136" s="365"/>
      <c r="I136" s="365"/>
      <c r="J136" s="365"/>
      <c r="K136" s="365"/>
      <c r="L136" s="365"/>
      <c r="M136" s="365"/>
      <c r="N136" s="365"/>
    </row>
    <row r="137" spans="1:14" x14ac:dyDescent="0.25">
      <c r="A137" s="76"/>
      <c r="B137" s="76"/>
      <c r="C137" s="76"/>
      <c r="D137" s="76"/>
      <c r="E137" s="365"/>
      <c r="F137" s="365"/>
      <c r="G137" s="365"/>
      <c r="H137" s="365"/>
      <c r="I137" s="365"/>
      <c r="J137" s="365"/>
      <c r="K137" s="365"/>
      <c r="L137" s="365"/>
      <c r="M137" s="365"/>
      <c r="N137" s="365"/>
    </row>
    <row r="138" spans="1:14" x14ac:dyDescent="0.25">
      <c r="A138" s="76"/>
      <c r="B138" s="76"/>
      <c r="C138" s="76"/>
      <c r="D138" s="76"/>
      <c r="E138" s="365"/>
      <c r="F138" s="365"/>
      <c r="G138" s="365"/>
      <c r="H138" s="365"/>
      <c r="I138" s="365"/>
      <c r="J138" s="365"/>
      <c r="K138" s="365"/>
      <c r="L138" s="365"/>
      <c r="M138" s="365"/>
      <c r="N138" s="365"/>
    </row>
    <row r="139" spans="1:14" x14ac:dyDescent="0.25">
      <c r="A139" s="76"/>
      <c r="B139" s="76"/>
      <c r="C139" s="76"/>
      <c r="D139" s="76"/>
      <c r="E139" s="365"/>
      <c r="F139" s="365"/>
      <c r="G139" s="365"/>
      <c r="H139" s="365"/>
      <c r="I139" s="365"/>
      <c r="J139" s="365"/>
      <c r="K139" s="365"/>
      <c r="L139" s="365"/>
      <c r="M139" s="365"/>
      <c r="N139" s="365"/>
    </row>
    <row r="140" spans="1:14" x14ac:dyDescent="0.25">
      <c r="A140" s="76"/>
      <c r="B140" s="76"/>
      <c r="C140" s="76"/>
      <c r="D140" s="76"/>
      <c r="E140" s="365"/>
      <c r="F140" s="365"/>
      <c r="G140" s="365"/>
      <c r="H140" s="365"/>
      <c r="I140" s="365"/>
      <c r="J140" s="365"/>
      <c r="K140" s="365"/>
      <c r="L140" s="365"/>
      <c r="M140" s="365"/>
      <c r="N140" s="365"/>
    </row>
    <row r="141" spans="1:14" x14ac:dyDescent="0.25">
      <c r="A141" s="76"/>
      <c r="B141" s="76"/>
      <c r="C141" s="76"/>
      <c r="D141" s="76"/>
      <c r="E141" s="365"/>
      <c r="F141" s="365"/>
      <c r="G141" s="365"/>
      <c r="H141" s="365"/>
      <c r="I141" s="365"/>
      <c r="J141" s="365"/>
      <c r="K141" s="365"/>
      <c r="L141" s="365"/>
      <c r="M141" s="365"/>
      <c r="N141" s="365"/>
    </row>
    <row r="142" spans="1:14" x14ac:dyDescent="0.25">
      <c r="A142" s="76"/>
      <c r="B142" s="76"/>
      <c r="C142" s="76"/>
      <c r="D142" s="76"/>
      <c r="E142" s="365"/>
      <c r="F142" s="365"/>
      <c r="G142" s="365"/>
      <c r="H142" s="365"/>
      <c r="I142" s="365"/>
      <c r="J142" s="365"/>
      <c r="K142" s="365"/>
      <c r="L142" s="365"/>
      <c r="M142" s="365"/>
      <c r="N142" s="365"/>
    </row>
    <row r="143" spans="1:14" x14ac:dyDescent="0.25">
      <c r="A143" s="76"/>
      <c r="B143" s="76"/>
      <c r="C143" s="76"/>
      <c r="D143" s="76"/>
      <c r="E143" s="365"/>
      <c r="F143" s="365"/>
      <c r="G143" s="365"/>
      <c r="H143" s="365"/>
      <c r="I143" s="365"/>
      <c r="J143" s="365"/>
      <c r="K143" s="365"/>
      <c r="L143" s="365"/>
      <c r="M143" s="365"/>
      <c r="N143" s="365"/>
    </row>
    <row r="144" spans="1:14" x14ac:dyDescent="0.25">
      <c r="A144" s="76"/>
      <c r="B144" s="76"/>
      <c r="C144" s="76"/>
      <c r="D144" s="76"/>
      <c r="E144" s="365"/>
      <c r="F144" s="365"/>
      <c r="G144" s="365"/>
      <c r="H144" s="365"/>
      <c r="I144" s="365"/>
      <c r="J144" s="365"/>
      <c r="K144" s="365"/>
      <c r="L144" s="365"/>
      <c r="M144" s="365"/>
      <c r="N144" s="365"/>
    </row>
    <row r="145" spans="1:14" x14ac:dyDescent="0.25">
      <c r="A145" s="76"/>
      <c r="B145" s="76"/>
      <c r="C145" s="76"/>
      <c r="D145" s="76"/>
      <c r="E145" s="365"/>
      <c r="F145" s="365"/>
      <c r="G145" s="365"/>
      <c r="H145" s="365"/>
      <c r="I145" s="365"/>
      <c r="J145" s="365"/>
      <c r="K145" s="365"/>
      <c r="L145" s="365"/>
      <c r="M145" s="365"/>
      <c r="N145" s="365"/>
    </row>
    <row r="146" spans="1:14" x14ac:dyDescent="0.25">
      <c r="A146" s="76"/>
      <c r="B146" s="76"/>
      <c r="C146" s="76"/>
      <c r="D146" s="76"/>
      <c r="E146" s="365"/>
      <c r="F146" s="365"/>
      <c r="G146" s="365"/>
      <c r="H146" s="365"/>
      <c r="I146" s="365"/>
      <c r="J146" s="365"/>
      <c r="K146" s="365"/>
      <c r="L146" s="365"/>
      <c r="M146" s="365"/>
      <c r="N146" s="365"/>
    </row>
    <row r="147" spans="1:14" x14ac:dyDescent="0.25">
      <c r="A147" s="76"/>
      <c r="B147" s="76"/>
      <c r="C147" s="76"/>
      <c r="D147" s="76"/>
      <c r="E147" s="365"/>
      <c r="F147" s="365"/>
      <c r="G147" s="365"/>
      <c r="H147" s="365"/>
      <c r="I147" s="365"/>
      <c r="J147" s="365"/>
      <c r="K147" s="365"/>
      <c r="L147" s="365"/>
      <c r="M147" s="365"/>
      <c r="N147" s="365"/>
    </row>
    <row r="148" spans="1:14" x14ac:dyDescent="0.25">
      <c r="A148" s="76"/>
      <c r="B148" s="76"/>
      <c r="C148" s="76"/>
      <c r="D148" s="76"/>
      <c r="E148" s="365"/>
      <c r="F148" s="365"/>
      <c r="G148" s="365"/>
      <c r="H148" s="365"/>
      <c r="I148" s="365"/>
      <c r="J148" s="365"/>
      <c r="K148" s="365"/>
      <c r="L148" s="365"/>
      <c r="M148" s="365"/>
      <c r="N148" s="365"/>
    </row>
    <row r="149" spans="1:14" x14ac:dyDescent="0.25">
      <c r="A149" s="76"/>
      <c r="B149" s="76"/>
      <c r="C149" s="76"/>
      <c r="D149" s="76"/>
      <c r="E149" s="365"/>
      <c r="F149" s="365"/>
      <c r="G149" s="365"/>
      <c r="H149" s="365"/>
      <c r="I149" s="365"/>
      <c r="J149" s="365"/>
      <c r="K149" s="365"/>
      <c r="L149" s="365"/>
      <c r="M149" s="365"/>
      <c r="N149" s="365"/>
    </row>
    <row r="150" spans="1:14" x14ac:dyDescent="0.25">
      <c r="A150" s="76"/>
      <c r="B150" s="76"/>
      <c r="C150" s="76"/>
      <c r="D150" s="76"/>
      <c r="E150" s="365"/>
      <c r="F150" s="365"/>
      <c r="G150" s="365"/>
      <c r="H150" s="365"/>
      <c r="I150" s="365"/>
      <c r="J150" s="365"/>
      <c r="K150" s="365"/>
      <c r="L150" s="365"/>
      <c r="M150" s="365"/>
      <c r="N150" s="365"/>
    </row>
    <row r="151" spans="1:14" x14ac:dyDescent="0.25">
      <c r="A151" s="76"/>
      <c r="B151" s="76"/>
      <c r="C151" s="76"/>
      <c r="D151" s="76"/>
      <c r="E151" s="365"/>
      <c r="F151" s="365"/>
      <c r="G151" s="365"/>
      <c r="H151" s="365"/>
      <c r="I151" s="365"/>
      <c r="J151" s="365"/>
      <c r="K151" s="365"/>
      <c r="L151" s="365"/>
      <c r="M151" s="365"/>
      <c r="N151" s="365"/>
    </row>
    <row r="152" spans="1:14" x14ac:dyDescent="0.25">
      <c r="A152" s="76"/>
      <c r="B152" s="76"/>
      <c r="C152" s="76"/>
      <c r="D152" s="76"/>
      <c r="E152" s="365"/>
      <c r="F152" s="365"/>
      <c r="G152" s="365"/>
      <c r="H152" s="365"/>
      <c r="I152" s="365"/>
      <c r="J152" s="365"/>
      <c r="K152" s="365"/>
      <c r="L152" s="365"/>
      <c r="M152" s="365"/>
      <c r="N152" s="365"/>
    </row>
    <row r="153" spans="1:14" x14ac:dyDescent="0.25">
      <c r="A153" s="76"/>
      <c r="B153" s="76"/>
      <c r="C153" s="76"/>
      <c r="D153" s="76"/>
      <c r="E153" s="365"/>
      <c r="F153" s="365"/>
      <c r="G153" s="365"/>
      <c r="H153" s="365"/>
      <c r="I153" s="365"/>
      <c r="J153" s="365"/>
      <c r="K153" s="365"/>
      <c r="L153" s="365"/>
      <c r="M153" s="365"/>
      <c r="N153" s="365"/>
    </row>
    <row r="154" spans="1:14" x14ac:dyDescent="0.25">
      <c r="A154" s="76"/>
      <c r="B154" s="76"/>
      <c r="C154" s="76"/>
      <c r="D154" s="76"/>
      <c r="E154" s="365"/>
      <c r="F154" s="365"/>
      <c r="G154" s="365"/>
      <c r="H154" s="365"/>
      <c r="I154" s="365"/>
      <c r="J154" s="365"/>
      <c r="K154" s="365"/>
      <c r="L154" s="365"/>
      <c r="M154" s="365"/>
      <c r="N154" s="365"/>
    </row>
    <row r="155" spans="1:14" x14ac:dyDescent="0.25">
      <c r="A155" s="76"/>
      <c r="B155" s="76"/>
      <c r="C155" s="76"/>
      <c r="D155" s="76"/>
      <c r="E155" s="365"/>
      <c r="F155" s="365"/>
      <c r="G155" s="365"/>
      <c r="H155" s="365"/>
      <c r="I155" s="365"/>
      <c r="J155" s="365"/>
      <c r="K155" s="365"/>
      <c r="L155" s="365"/>
      <c r="M155" s="365"/>
      <c r="N155" s="365"/>
    </row>
    <row r="156" spans="1:14" x14ac:dyDescent="0.25">
      <c r="A156" s="76"/>
      <c r="B156" s="76"/>
      <c r="C156" s="76"/>
      <c r="D156" s="76"/>
      <c r="E156" s="365"/>
      <c r="F156" s="365"/>
      <c r="G156" s="365"/>
      <c r="H156" s="365"/>
      <c r="I156" s="365"/>
      <c r="J156" s="365"/>
      <c r="K156" s="365"/>
      <c r="L156" s="365"/>
      <c r="M156" s="365"/>
      <c r="N156" s="365"/>
    </row>
    <row r="157" spans="1:14" x14ac:dyDescent="0.25">
      <c r="A157" s="76"/>
      <c r="B157" s="76"/>
      <c r="C157" s="76"/>
      <c r="D157" s="76"/>
      <c r="E157" s="365"/>
      <c r="F157" s="365"/>
      <c r="G157" s="365"/>
      <c r="H157" s="365"/>
      <c r="I157" s="365"/>
      <c r="J157" s="365"/>
      <c r="K157" s="365"/>
      <c r="L157" s="365"/>
      <c r="M157" s="365"/>
      <c r="N157" s="365"/>
    </row>
    <row r="158" spans="1:14" x14ac:dyDescent="0.25">
      <c r="A158" s="76"/>
      <c r="B158" s="76"/>
      <c r="C158" s="76"/>
      <c r="D158" s="76"/>
      <c r="E158" s="365"/>
      <c r="F158" s="365"/>
      <c r="G158" s="365"/>
      <c r="H158" s="365"/>
      <c r="I158" s="365"/>
      <c r="J158" s="365"/>
      <c r="K158" s="365"/>
      <c r="L158" s="365"/>
      <c r="M158" s="365"/>
      <c r="N158" s="365"/>
    </row>
    <row r="159" spans="1:14" x14ac:dyDescent="0.25">
      <c r="A159" s="76"/>
      <c r="B159" s="76"/>
      <c r="C159" s="76"/>
      <c r="D159" s="76"/>
      <c r="E159" s="365"/>
      <c r="F159" s="365"/>
      <c r="G159" s="365"/>
      <c r="H159" s="365"/>
      <c r="I159" s="365"/>
      <c r="J159" s="365"/>
      <c r="K159" s="365"/>
      <c r="L159" s="365"/>
      <c r="M159" s="365"/>
      <c r="N159" s="365"/>
    </row>
    <row r="160" spans="1:14" x14ac:dyDescent="0.25">
      <c r="A160" s="76"/>
      <c r="B160" s="76"/>
      <c r="C160" s="76"/>
      <c r="D160" s="76"/>
      <c r="E160" s="365"/>
      <c r="F160" s="365"/>
      <c r="G160" s="365"/>
      <c r="H160" s="365"/>
      <c r="I160" s="365"/>
      <c r="J160" s="365"/>
      <c r="K160" s="365"/>
      <c r="L160" s="365"/>
      <c r="M160" s="365"/>
      <c r="N160" s="365"/>
    </row>
    <row r="161" spans="1:14" x14ac:dyDescent="0.25">
      <c r="A161" s="76"/>
      <c r="B161" s="76"/>
      <c r="C161" s="76"/>
      <c r="D161" s="76"/>
      <c r="E161" s="365"/>
      <c r="F161" s="365"/>
      <c r="G161" s="365"/>
      <c r="H161" s="365"/>
      <c r="I161" s="365"/>
      <c r="J161" s="365"/>
      <c r="K161" s="365"/>
      <c r="L161" s="365"/>
      <c r="M161" s="365"/>
      <c r="N161" s="365"/>
    </row>
    <row r="162" spans="1:14" x14ac:dyDescent="0.25">
      <c r="A162" s="76"/>
      <c r="B162" s="76"/>
      <c r="C162" s="76"/>
      <c r="D162" s="76"/>
      <c r="E162" s="365"/>
      <c r="F162" s="365"/>
      <c r="G162" s="365"/>
      <c r="H162" s="365"/>
      <c r="I162" s="365"/>
      <c r="J162" s="365"/>
      <c r="K162" s="365"/>
      <c r="L162" s="365"/>
      <c r="M162" s="365"/>
      <c r="N162" s="365"/>
    </row>
    <row r="163" spans="1:14" x14ac:dyDescent="0.25">
      <c r="A163" s="76"/>
      <c r="B163" s="76"/>
      <c r="C163" s="76"/>
      <c r="D163" s="76"/>
      <c r="E163" s="365"/>
      <c r="F163" s="365"/>
      <c r="G163" s="365"/>
      <c r="H163" s="365"/>
      <c r="I163" s="365"/>
      <c r="J163" s="365"/>
      <c r="K163" s="365"/>
      <c r="L163" s="365"/>
      <c r="M163" s="365"/>
      <c r="N163" s="365"/>
    </row>
    <row r="164" spans="1:14" x14ac:dyDescent="0.25">
      <c r="A164" s="76"/>
      <c r="B164" s="76"/>
      <c r="C164" s="76"/>
      <c r="D164" s="76"/>
      <c r="E164" s="365"/>
      <c r="F164" s="365"/>
      <c r="G164" s="365"/>
      <c r="H164" s="365"/>
      <c r="I164" s="365"/>
      <c r="J164" s="365"/>
      <c r="K164" s="365"/>
      <c r="L164" s="365"/>
      <c r="M164" s="365"/>
      <c r="N164" s="365"/>
    </row>
    <row r="165" spans="1:14" x14ac:dyDescent="0.25">
      <c r="A165" s="76"/>
      <c r="B165" s="76"/>
      <c r="C165" s="76"/>
      <c r="D165" s="76"/>
      <c r="E165" s="365"/>
      <c r="F165" s="365"/>
      <c r="G165" s="365"/>
      <c r="H165" s="365"/>
      <c r="I165" s="365"/>
      <c r="J165" s="365"/>
      <c r="K165" s="365"/>
      <c r="L165" s="365"/>
      <c r="M165" s="365"/>
      <c r="N165" s="365"/>
    </row>
    <row r="166" spans="1:14" x14ac:dyDescent="0.25">
      <c r="A166" s="76"/>
      <c r="B166" s="76"/>
      <c r="C166" s="76"/>
      <c r="D166" s="76"/>
      <c r="E166" s="365"/>
      <c r="F166" s="365"/>
      <c r="G166" s="365"/>
      <c r="H166" s="365"/>
      <c r="I166" s="365"/>
      <c r="J166" s="365"/>
      <c r="K166" s="365"/>
      <c r="L166" s="365"/>
      <c r="M166" s="365"/>
      <c r="N166" s="365"/>
    </row>
    <row r="167" spans="1:14" x14ac:dyDescent="0.25">
      <c r="A167" s="76"/>
      <c r="B167" s="76"/>
      <c r="C167" s="76"/>
      <c r="D167" s="76"/>
      <c r="E167" s="365"/>
      <c r="F167" s="365"/>
      <c r="G167" s="365"/>
      <c r="H167" s="365"/>
      <c r="I167" s="365"/>
      <c r="J167" s="365"/>
      <c r="K167" s="365"/>
      <c r="L167" s="365"/>
      <c r="M167" s="365"/>
      <c r="N167" s="365"/>
    </row>
    <row r="168" spans="1:14" x14ac:dyDescent="0.25">
      <c r="A168" s="76"/>
      <c r="B168" s="76"/>
      <c r="C168" s="76"/>
      <c r="D168" s="76"/>
      <c r="E168" s="365"/>
      <c r="F168" s="365"/>
      <c r="G168" s="365"/>
      <c r="H168" s="365"/>
      <c r="I168" s="365"/>
      <c r="J168" s="365"/>
      <c r="K168" s="365"/>
      <c r="L168" s="365"/>
      <c r="M168" s="365"/>
      <c r="N168" s="365"/>
    </row>
    <row r="169" spans="1:14" x14ac:dyDescent="0.25">
      <c r="A169" s="76"/>
      <c r="B169" s="76"/>
      <c r="C169" s="76"/>
      <c r="D169" s="76"/>
      <c r="E169" s="365"/>
      <c r="F169" s="365"/>
      <c r="G169" s="365"/>
      <c r="H169" s="365"/>
      <c r="I169" s="365"/>
      <c r="J169" s="365"/>
      <c r="K169" s="365"/>
      <c r="L169" s="365"/>
      <c r="M169" s="365"/>
      <c r="N169" s="365"/>
    </row>
    <row r="170" spans="1:14" x14ac:dyDescent="0.25">
      <c r="A170" s="76"/>
      <c r="B170" s="76"/>
      <c r="C170" s="76"/>
      <c r="D170" s="76"/>
      <c r="E170" s="365"/>
      <c r="F170" s="365"/>
      <c r="G170" s="365"/>
      <c r="H170" s="365"/>
      <c r="I170" s="365"/>
      <c r="J170" s="365"/>
      <c r="K170" s="365"/>
      <c r="L170" s="365"/>
      <c r="M170" s="365"/>
      <c r="N170" s="365"/>
    </row>
    <row r="171" spans="1:14" x14ac:dyDescent="0.25">
      <c r="A171" s="76"/>
      <c r="B171" s="76"/>
      <c r="C171" s="76"/>
      <c r="D171" s="76"/>
      <c r="E171" s="365"/>
      <c r="F171" s="365"/>
      <c r="G171" s="365"/>
      <c r="H171" s="365"/>
      <c r="I171" s="365"/>
      <c r="J171" s="365"/>
      <c r="K171" s="365"/>
      <c r="L171" s="365"/>
      <c r="M171" s="365"/>
      <c r="N171" s="365"/>
    </row>
    <row r="172" spans="1:14" x14ac:dyDescent="0.25">
      <c r="A172" s="76"/>
      <c r="B172" s="76"/>
      <c r="C172" s="76"/>
      <c r="D172" s="76"/>
      <c r="E172" s="365"/>
      <c r="F172" s="365"/>
      <c r="G172" s="365"/>
      <c r="H172" s="365"/>
      <c r="I172" s="365"/>
      <c r="J172" s="365"/>
      <c r="K172" s="365"/>
      <c r="L172" s="365"/>
      <c r="M172" s="365"/>
      <c r="N172" s="365"/>
    </row>
    <row r="173" spans="1:14" x14ac:dyDescent="0.25">
      <c r="A173" s="76"/>
      <c r="B173" s="76"/>
      <c r="C173" s="76"/>
      <c r="D173" s="76"/>
      <c r="E173" s="365"/>
      <c r="F173" s="365"/>
      <c r="G173" s="365"/>
      <c r="H173" s="365"/>
      <c r="I173" s="365"/>
      <c r="J173" s="365"/>
      <c r="K173" s="365"/>
      <c r="L173" s="365"/>
      <c r="M173" s="365"/>
      <c r="N173" s="365"/>
    </row>
    <row r="174" spans="1:14" x14ac:dyDescent="0.25">
      <c r="A174" s="76"/>
      <c r="B174" s="76"/>
      <c r="C174" s="76"/>
      <c r="D174" s="76"/>
      <c r="E174" s="365"/>
      <c r="F174" s="365"/>
      <c r="G174" s="365"/>
      <c r="H174" s="365"/>
      <c r="I174" s="365"/>
      <c r="J174" s="365"/>
      <c r="K174" s="365"/>
      <c r="L174" s="365"/>
      <c r="M174" s="365"/>
      <c r="N174" s="365"/>
    </row>
    <row r="175" spans="1:14" x14ac:dyDescent="0.25">
      <c r="A175" s="76"/>
      <c r="B175" s="76"/>
      <c r="C175" s="76"/>
      <c r="D175" s="76"/>
      <c r="E175" s="365"/>
      <c r="F175" s="365"/>
      <c r="G175" s="365"/>
      <c r="H175" s="365"/>
      <c r="I175" s="365"/>
      <c r="J175" s="365"/>
      <c r="K175" s="365"/>
      <c r="L175" s="365"/>
      <c r="M175" s="365"/>
      <c r="N175" s="365"/>
    </row>
    <row r="176" spans="1:14" x14ac:dyDescent="0.25">
      <c r="A176" s="76"/>
      <c r="B176" s="76"/>
      <c r="C176" s="76"/>
      <c r="D176" s="76"/>
      <c r="E176" s="365"/>
      <c r="F176" s="365"/>
      <c r="G176" s="365"/>
      <c r="H176" s="365"/>
      <c r="I176" s="365"/>
      <c r="J176" s="365"/>
      <c r="K176" s="365"/>
      <c r="L176" s="365"/>
      <c r="M176" s="365"/>
      <c r="N176" s="365"/>
    </row>
    <row r="177" spans="1:14" x14ac:dyDescent="0.25">
      <c r="A177" s="76"/>
      <c r="B177" s="76"/>
      <c r="C177" s="76"/>
      <c r="D177" s="76"/>
      <c r="E177" s="365"/>
      <c r="F177" s="365"/>
      <c r="G177" s="365"/>
      <c r="H177" s="365"/>
      <c r="I177" s="365"/>
      <c r="J177" s="365"/>
      <c r="K177" s="365"/>
      <c r="L177" s="365"/>
      <c r="M177" s="365"/>
      <c r="N177" s="365"/>
    </row>
    <row r="178" spans="1:14" x14ac:dyDescent="0.25">
      <c r="A178" s="76"/>
      <c r="B178" s="76"/>
      <c r="C178" s="76"/>
      <c r="D178" s="76"/>
      <c r="E178" s="365"/>
      <c r="F178" s="365"/>
      <c r="G178" s="365"/>
      <c r="H178" s="365"/>
      <c r="I178" s="365"/>
      <c r="J178" s="365"/>
      <c r="K178" s="365"/>
      <c r="L178" s="365"/>
      <c r="M178" s="365"/>
      <c r="N178" s="365"/>
    </row>
    <row r="179" spans="1:14" x14ac:dyDescent="0.25">
      <c r="A179" s="76"/>
      <c r="B179" s="76"/>
      <c r="C179" s="76"/>
      <c r="D179" s="76"/>
      <c r="E179" s="365"/>
      <c r="F179" s="365"/>
      <c r="G179" s="365"/>
      <c r="H179" s="365"/>
      <c r="I179" s="365"/>
      <c r="J179" s="365"/>
      <c r="K179" s="365"/>
      <c r="L179" s="365"/>
      <c r="M179" s="365"/>
      <c r="N179" s="365"/>
    </row>
    <row r="180" spans="1:14" x14ac:dyDescent="0.25">
      <c r="A180" s="76"/>
      <c r="B180" s="76"/>
      <c r="C180" s="76"/>
      <c r="D180" s="76"/>
      <c r="E180" s="365"/>
      <c r="F180" s="365"/>
      <c r="G180" s="365"/>
      <c r="H180" s="365"/>
      <c r="I180" s="365"/>
      <c r="J180" s="365"/>
      <c r="K180" s="365"/>
      <c r="L180" s="365"/>
      <c r="M180" s="365"/>
      <c r="N180" s="365"/>
    </row>
    <row r="181" spans="1:14" x14ac:dyDescent="0.25">
      <c r="A181" s="76"/>
      <c r="B181" s="76"/>
      <c r="C181" s="76"/>
      <c r="D181" s="76"/>
      <c r="E181" s="365"/>
      <c r="F181" s="365"/>
      <c r="G181" s="365"/>
      <c r="H181" s="365"/>
      <c r="I181" s="365"/>
      <c r="J181" s="365"/>
      <c r="K181" s="365"/>
      <c r="L181" s="365"/>
      <c r="M181" s="365"/>
      <c r="N181" s="365"/>
    </row>
    <row r="182" spans="1:14" x14ac:dyDescent="0.25">
      <c r="A182" s="76"/>
      <c r="B182" s="76"/>
      <c r="C182" s="76"/>
      <c r="D182" s="76"/>
      <c r="E182" s="365"/>
      <c r="F182" s="365"/>
      <c r="G182" s="365"/>
      <c r="H182" s="365"/>
      <c r="I182" s="365"/>
      <c r="J182" s="365"/>
      <c r="K182" s="365"/>
      <c r="L182" s="365"/>
      <c r="M182" s="365"/>
      <c r="N182" s="365"/>
    </row>
    <row r="183" spans="1:14" x14ac:dyDescent="0.25">
      <c r="A183" s="76"/>
      <c r="B183" s="76"/>
      <c r="C183" s="76"/>
      <c r="D183" s="76"/>
      <c r="E183" s="365"/>
      <c r="F183" s="365"/>
      <c r="G183" s="365"/>
      <c r="H183" s="365"/>
      <c r="I183" s="365"/>
      <c r="J183" s="365"/>
      <c r="K183" s="365"/>
      <c r="L183" s="365"/>
      <c r="M183" s="365"/>
      <c r="N183" s="365"/>
    </row>
    <row r="184" spans="1:14" x14ac:dyDescent="0.25">
      <c r="A184" s="76"/>
      <c r="B184" s="76"/>
      <c r="C184" s="76"/>
      <c r="D184" s="76"/>
      <c r="E184" s="365"/>
      <c r="F184" s="365"/>
      <c r="G184" s="365"/>
      <c r="H184" s="365"/>
      <c r="I184" s="365"/>
      <c r="J184" s="365"/>
      <c r="K184" s="365"/>
      <c r="L184" s="365"/>
      <c r="M184" s="365"/>
      <c r="N184" s="365"/>
    </row>
    <row r="185" spans="1:14" x14ac:dyDescent="0.25">
      <c r="A185" s="76"/>
      <c r="B185" s="76"/>
      <c r="C185" s="76"/>
      <c r="D185" s="76"/>
      <c r="E185" s="365"/>
      <c r="F185" s="365"/>
      <c r="G185" s="365"/>
      <c r="H185" s="365"/>
      <c r="I185" s="365"/>
      <c r="J185" s="365"/>
      <c r="K185" s="365"/>
      <c r="L185" s="365"/>
      <c r="M185" s="365"/>
      <c r="N185" s="365"/>
    </row>
    <row r="186" spans="1:14" x14ac:dyDescent="0.25">
      <c r="A186" s="76"/>
      <c r="B186" s="76"/>
      <c r="C186" s="76"/>
      <c r="D186" s="76"/>
      <c r="E186" s="365"/>
      <c r="F186" s="365"/>
      <c r="G186" s="365"/>
      <c r="H186" s="365"/>
      <c r="I186" s="365"/>
      <c r="J186" s="365"/>
      <c r="K186" s="365"/>
      <c r="L186" s="365"/>
      <c r="M186" s="365"/>
      <c r="N186" s="365"/>
    </row>
    <row r="187" spans="1:14" x14ac:dyDescent="0.25">
      <c r="A187" s="76"/>
      <c r="B187" s="76"/>
      <c r="C187" s="76"/>
      <c r="D187" s="76"/>
      <c r="E187" s="365"/>
      <c r="F187" s="365"/>
      <c r="G187" s="365"/>
      <c r="H187" s="365"/>
      <c r="I187" s="365"/>
      <c r="J187" s="365"/>
      <c r="K187" s="365"/>
      <c r="L187" s="365"/>
      <c r="M187" s="365"/>
      <c r="N187" s="365"/>
    </row>
    <row r="188" spans="1:14" x14ac:dyDescent="0.25">
      <c r="A188" s="76"/>
      <c r="B188" s="76"/>
      <c r="C188" s="76"/>
      <c r="D188" s="76"/>
      <c r="E188" s="365"/>
      <c r="F188" s="365"/>
      <c r="G188" s="365"/>
      <c r="H188" s="365"/>
      <c r="I188" s="365"/>
      <c r="J188" s="365"/>
      <c r="K188" s="365"/>
      <c r="L188" s="365"/>
      <c r="M188" s="365"/>
      <c r="N188" s="365"/>
    </row>
    <row r="189" spans="1:14" x14ac:dyDescent="0.25">
      <c r="A189" s="76"/>
      <c r="B189" s="76"/>
      <c r="C189" s="76"/>
      <c r="D189" s="76"/>
      <c r="E189" s="365"/>
      <c r="F189" s="365"/>
      <c r="G189" s="365"/>
      <c r="H189" s="365"/>
      <c r="I189" s="365"/>
      <c r="J189" s="365"/>
      <c r="K189" s="365"/>
      <c r="L189" s="365"/>
      <c r="M189" s="365"/>
      <c r="N189" s="365"/>
    </row>
    <row r="190" spans="1:14" x14ac:dyDescent="0.25">
      <c r="A190" s="76"/>
      <c r="B190" s="76"/>
      <c r="C190" s="76"/>
      <c r="D190" s="76"/>
      <c r="E190" s="365"/>
      <c r="F190" s="365"/>
      <c r="G190" s="365"/>
      <c r="H190" s="365"/>
      <c r="I190" s="365"/>
      <c r="J190" s="365"/>
      <c r="K190" s="365"/>
      <c r="L190" s="365"/>
      <c r="M190" s="365"/>
      <c r="N190" s="365"/>
    </row>
    <row r="191" spans="1:14" x14ac:dyDescent="0.25">
      <c r="A191" s="76"/>
      <c r="B191" s="76"/>
      <c r="C191" s="76"/>
      <c r="D191" s="76"/>
      <c r="E191" s="365"/>
      <c r="F191" s="365"/>
      <c r="G191" s="365"/>
      <c r="H191" s="365"/>
      <c r="I191" s="365"/>
      <c r="J191" s="365"/>
      <c r="K191" s="365"/>
      <c r="L191" s="365"/>
      <c r="M191" s="365"/>
      <c r="N191" s="365"/>
    </row>
    <row r="192" spans="1:14" x14ac:dyDescent="0.25">
      <c r="A192" s="76"/>
      <c r="B192" s="76"/>
      <c r="C192" s="76"/>
      <c r="D192" s="76"/>
      <c r="E192" s="365"/>
      <c r="F192" s="365"/>
      <c r="G192" s="365"/>
      <c r="H192" s="365"/>
      <c r="I192" s="365"/>
      <c r="J192" s="365"/>
      <c r="K192" s="365"/>
      <c r="L192" s="365"/>
      <c r="M192" s="365"/>
      <c r="N192" s="365"/>
    </row>
    <row r="193" spans="1:14" x14ac:dyDescent="0.25">
      <c r="A193" s="76"/>
      <c r="B193" s="76"/>
      <c r="C193" s="76"/>
      <c r="D193" s="76"/>
      <c r="E193" s="365"/>
      <c r="F193" s="365"/>
      <c r="G193" s="365"/>
      <c r="H193" s="365"/>
      <c r="I193" s="365"/>
      <c r="J193" s="365"/>
      <c r="K193" s="365"/>
      <c r="L193" s="365"/>
      <c r="M193" s="365"/>
      <c r="N193" s="365"/>
    </row>
    <row r="194" spans="1:14" x14ac:dyDescent="0.25">
      <c r="A194" s="76"/>
      <c r="B194" s="76"/>
      <c r="C194" s="76"/>
      <c r="D194" s="76"/>
      <c r="E194" s="365"/>
      <c r="F194" s="365"/>
      <c r="G194" s="365"/>
      <c r="H194" s="365"/>
      <c r="I194" s="365"/>
      <c r="J194" s="365"/>
      <c r="K194" s="365"/>
      <c r="L194" s="365"/>
      <c r="M194" s="365"/>
      <c r="N194" s="365"/>
    </row>
    <row r="195" spans="1:14" x14ac:dyDescent="0.25">
      <c r="A195" s="76"/>
      <c r="B195" s="76"/>
      <c r="C195" s="76"/>
      <c r="D195" s="76"/>
      <c r="E195" s="365"/>
      <c r="F195" s="365"/>
      <c r="G195" s="365"/>
      <c r="H195" s="365"/>
      <c r="I195" s="365"/>
      <c r="J195" s="365"/>
      <c r="K195" s="365"/>
      <c r="L195" s="365"/>
      <c r="M195" s="365"/>
      <c r="N195" s="365"/>
    </row>
    <row r="196" spans="1:14" x14ac:dyDescent="0.25">
      <c r="A196" s="76"/>
      <c r="B196" s="76"/>
      <c r="C196" s="76"/>
      <c r="D196" s="76"/>
      <c r="E196" s="365"/>
      <c r="F196" s="365"/>
      <c r="G196" s="365"/>
      <c r="H196" s="365"/>
      <c r="I196" s="365"/>
      <c r="J196" s="365"/>
      <c r="K196" s="365"/>
      <c r="L196" s="365"/>
      <c r="M196" s="365"/>
      <c r="N196" s="365"/>
    </row>
    <row r="197" spans="1:14" x14ac:dyDescent="0.25">
      <c r="A197" s="76"/>
      <c r="B197" s="76"/>
      <c r="C197" s="76"/>
      <c r="D197" s="76"/>
      <c r="E197" s="365"/>
      <c r="F197" s="365"/>
      <c r="G197" s="365"/>
      <c r="H197" s="365"/>
      <c r="I197" s="365"/>
      <c r="J197" s="365"/>
      <c r="K197" s="365"/>
      <c r="L197" s="365"/>
      <c r="M197" s="365"/>
      <c r="N197" s="365"/>
    </row>
    <row r="198" spans="1:14" x14ac:dyDescent="0.25">
      <c r="A198" s="76"/>
      <c r="B198" s="76"/>
      <c r="C198" s="76"/>
      <c r="D198" s="76"/>
      <c r="E198" s="365"/>
      <c r="F198" s="365"/>
      <c r="G198" s="365"/>
      <c r="H198" s="365"/>
      <c r="I198" s="365"/>
      <c r="J198" s="365"/>
      <c r="K198" s="365"/>
      <c r="L198" s="365"/>
      <c r="M198" s="365"/>
      <c r="N198" s="365"/>
    </row>
    <row r="199" spans="1:14" x14ac:dyDescent="0.25">
      <c r="A199" s="76"/>
      <c r="B199" s="76"/>
      <c r="C199" s="76"/>
      <c r="D199" s="76"/>
      <c r="E199" s="365"/>
      <c r="F199" s="365"/>
      <c r="G199" s="365"/>
      <c r="H199" s="365"/>
      <c r="I199" s="365"/>
      <c r="J199" s="365"/>
      <c r="K199" s="365"/>
      <c r="L199" s="365"/>
      <c r="M199" s="365"/>
      <c r="N199" s="365"/>
    </row>
    <row r="200" spans="1:14" x14ac:dyDescent="0.25">
      <c r="A200" s="76"/>
      <c r="B200" s="76"/>
      <c r="C200" s="76"/>
      <c r="D200" s="76"/>
      <c r="E200" s="365"/>
      <c r="F200" s="365"/>
      <c r="G200" s="365"/>
      <c r="H200" s="365"/>
      <c r="I200" s="365"/>
      <c r="J200" s="365"/>
      <c r="K200" s="365"/>
      <c r="L200" s="365"/>
      <c r="M200" s="365"/>
      <c r="N200" s="365"/>
    </row>
    <row r="201" spans="1:14" x14ac:dyDescent="0.25">
      <c r="A201" s="76"/>
      <c r="B201" s="76"/>
      <c r="C201" s="76"/>
      <c r="D201" s="76"/>
      <c r="E201" s="365"/>
      <c r="F201" s="365"/>
      <c r="G201" s="365"/>
      <c r="H201" s="365"/>
      <c r="I201" s="365"/>
      <c r="J201" s="365"/>
      <c r="K201" s="365"/>
      <c r="L201" s="365"/>
      <c r="M201" s="365"/>
      <c r="N201" s="365"/>
    </row>
    <row r="202" spans="1:14" x14ac:dyDescent="0.25">
      <c r="A202" s="76"/>
      <c r="B202" s="76"/>
      <c r="C202" s="76"/>
      <c r="D202" s="76"/>
      <c r="E202" s="365"/>
      <c r="F202" s="365"/>
      <c r="G202" s="365"/>
      <c r="H202" s="365"/>
      <c r="I202" s="365"/>
      <c r="J202" s="365"/>
      <c r="K202" s="365"/>
      <c r="L202" s="365"/>
      <c r="M202" s="365"/>
      <c r="N202" s="365"/>
    </row>
    <row r="203" spans="1:14" x14ac:dyDescent="0.25">
      <c r="A203" s="76"/>
      <c r="B203" s="76"/>
      <c r="C203" s="76"/>
      <c r="D203" s="76"/>
      <c r="E203" s="365"/>
      <c r="F203" s="365"/>
      <c r="G203" s="365"/>
      <c r="H203" s="365"/>
      <c r="I203" s="365"/>
      <c r="J203" s="365"/>
      <c r="K203" s="365"/>
      <c r="L203" s="365"/>
      <c r="M203" s="365"/>
      <c r="N203" s="365"/>
    </row>
    <row r="204" spans="1:14" x14ac:dyDescent="0.25">
      <c r="A204" s="76"/>
      <c r="B204" s="76"/>
      <c r="C204" s="76"/>
      <c r="D204" s="76"/>
      <c r="E204" s="365"/>
      <c r="F204" s="365"/>
      <c r="G204" s="365"/>
      <c r="H204" s="365"/>
      <c r="I204" s="365"/>
      <c r="J204" s="365"/>
      <c r="K204" s="365"/>
      <c r="L204" s="365"/>
      <c r="M204" s="365"/>
      <c r="N204" s="365"/>
    </row>
    <row r="205" spans="1:14" x14ac:dyDescent="0.25">
      <c r="A205" s="76"/>
      <c r="B205" s="76"/>
      <c r="C205" s="76"/>
      <c r="D205" s="76"/>
      <c r="E205" s="365"/>
      <c r="F205" s="365"/>
      <c r="G205" s="365"/>
      <c r="H205" s="365"/>
      <c r="I205" s="365"/>
      <c r="J205" s="365"/>
      <c r="K205" s="365"/>
      <c r="L205" s="365"/>
      <c r="M205" s="365"/>
      <c r="N205" s="365"/>
    </row>
    <row r="206" spans="1:14" x14ac:dyDescent="0.25">
      <c r="A206" s="76"/>
      <c r="B206" s="76"/>
      <c r="C206" s="76"/>
      <c r="D206" s="76"/>
      <c r="E206" s="365"/>
      <c r="F206" s="365"/>
      <c r="G206" s="365"/>
      <c r="H206" s="365"/>
      <c r="I206" s="365"/>
      <c r="J206" s="365"/>
      <c r="K206" s="365"/>
      <c r="L206" s="365"/>
      <c r="M206" s="365"/>
      <c r="N206" s="365"/>
    </row>
    <row r="207" spans="1:14" x14ac:dyDescent="0.25">
      <c r="A207" s="76"/>
      <c r="B207" s="76"/>
      <c r="C207" s="76"/>
      <c r="D207" s="76"/>
      <c r="E207" s="365"/>
      <c r="F207" s="365"/>
      <c r="G207" s="365"/>
      <c r="H207" s="365"/>
      <c r="I207" s="365"/>
      <c r="J207" s="365"/>
      <c r="K207" s="365"/>
      <c r="L207" s="365"/>
      <c r="M207" s="365"/>
      <c r="N207" s="365"/>
    </row>
    <row r="208" spans="1:14" x14ac:dyDescent="0.25">
      <c r="A208" s="76"/>
      <c r="B208" s="76"/>
      <c r="C208" s="76"/>
      <c r="D208" s="76"/>
      <c r="E208" s="365"/>
      <c r="F208" s="365"/>
      <c r="G208" s="365"/>
      <c r="H208" s="365"/>
      <c r="I208" s="365"/>
      <c r="J208" s="365"/>
      <c r="K208" s="365"/>
      <c r="L208" s="365"/>
      <c r="M208" s="365"/>
      <c r="N208" s="365"/>
    </row>
    <row r="209" spans="1:14" x14ac:dyDescent="0.25">
      <c r="A209" s="76"/>
      <c r="B209" s="76"/>
      <c r="C209" s="76"/>
      <c r="D209" s="76"/>
      <c r="E209" s="365"/>
      <c r="F209" s="365"/>
      <c r="G209" s="365"/>
      <c r="H209" s="365"/>
      <c r="I209" s="365"/>
      <c r="J209" s="365"/>
      <c r="K209" s="365"/>
      <c r="L209" s="365"/>
      <c r="M209" s="365"/>
      <c r="N209" s="365"/>
    </row>
    <row r="210" spans="1:14" x14ac:dyDescent="0.25">
      <c r="A210" s="76"/>
      <c r="B210" s="76"/>
      <c r="C210" s="76"/>
      <c r="D210" s="76"/>
      <c r="E210" s="365"/>
      <c r="F210" s="365"/>
      <c r="G210" s="365"/>
      <c r="H210" s="365"/>
      <c r="I210" s="365"/>
      <c r="J210" s="365"/>
      <c r="K210" s="365"/>
      <c r="L210" s="365"/>
      <c r="M210" s="365"/>
      <c r="N210" s="365"/>
    </row>
    <row r="211" spans="1:14" x14ac:dyDescent="0.25">
      <c r="A211" s="76"/>
      <c r="B211" s="76"/>
      <c r="C211" s="76"/>
      <c r="D211" s="76"/>
      <c r="E211" s="365"/>
      <c r="F211" s="365"/>
      <c r="G211" s="365"/>
      <c r="H211" s="365"/>
      <c r="I211" s="365"/>
      <c r="J211" s="365"/>
      <c r="K211" s="365"/>
      <c r="L211" s="365"/>
      <c r="M211" s="365"/>
      <c r="N211" s="365"/>
    </row>
    <row r="212" spans="1:14" x14ac:dyDescent="0.25">
      <c r="A212" s="76"/>
      <c r="B212" s="76"/>
      <c r="C212" s="76"/>
      <c r="D212" s="76"/>
      <c r="E212" s="365"/>
      <c r="F212" s="365"/>
      <c r="G212" s="365"/>
      <c r="H212" s="365"/>
      <c r="I212" s="365"/>
      <c r="J212" s="365"/>
      <c r="K212" s="365"/>
      <c r="L212" s="365"/>
      <c r="M212" s="365"/>
      <c r="N212" s="365"/>
    </row>
    <row r="213" spans="1:14" x14ac:dyDescent="0.25">
      <c r="A213" s="76"/>
      <c r="B213" s="76"/>
      <c r="C213" s="76"/>
      <c r="D213" s="76"/>
      <c r="E213" s="365"/>
      <c r="F213" s="365"/>
      <c r="G213" s="365"/>
      <c r="H213" s="365"/>
      <c r="I213" s="365"/>
      <c r="J213" s="365"/>
      <c r="K213" s="365"/>
      <c r="L213" s="365"/>
      <c r="M213" s="365"/>
      <c r="N213" s="365"/>
    </row>
    <row r="214" spans="1:14" x14ac:dyDescent="0.25">
      <c r="A214" s="76"/>
      <c r="B214" s="76"/>
      <c r="C214" s="76"/>
      <c r="D214" s="76"/>
      <c r="E214" s="365"/>
      <c r="F214" s="365"/>
      <c r="G214" s="365"/>
      <c r="H214" s="365"/>
      <c r="I214" s="365"/>
      <c r="J214" s="365"/>
      <c r="K214" s="365"/>
      <c r="L214" s="365"/>
      <c r="M214" s="365"/>
      <c r="N214" s="365"/>
    </row>
    <row r="215" spans="1:14" x14ac:dyDescent="0.25">
      <c r="A215" s="76"/>
      <c r="B215" s="76"/>
      <c r="C215" s="76"/>
      <c r="D215" s="76"/>
      <c r="E215" s="365"/>
      <c r="F215" s="365"/>
      <c r="G215" s="365"/>
      <c r="H215" s="365"/>
      <c r="I215" s="365"/>
      <c r="J215" s="365"/>
      <c r="K215" s="365"/>
      <c r="L215" s="365"/>
      <c r="M215" s="365"/>
      <c r="N215" s="365"/>
    </row>
    <row r="216" spans="1:14" x14ac:dyDescent="0.25">
      <c r="A216" s="76"/>
      <c r="B216" s="76"/>
      <c r="C216" s="76"/>
      <c r="D216" s="76"/>
      <c r="E216" s="365"/>
      <c r="F216" s="365"/>
      <c r="G216" s="365"/>
      <c r="H216" s="365"/>
      <c r="I216" s="365"/>
      <c r="J216" s="365"/>
      <c r="K216" s="365"/>
      <c r="L216" s="365"/>
      <c r="M216" s="365"/>
      <c r="N216" s="365"/>
    </row>
    <row r="217" spans="1:14" x14ac:dyDescent="0.25">
      <c r="A217" s="76"/>
      <c r="B217" s="76"/>
      <c r="C217" s="76"/>
      <c r="D217" s="76"/>
      <c r="E217" s="365"/>
      <c r="F217" s="365"/>
      <c r="G217" s="365"/>
      <c r="H217" s="365"/>
      <c r="I217" s="365"/>
      <c r="J217" s="365"/>
      <c r="K217" s="365"/>
      <c r="L217" s="365"/>
      <c r="M217" s="365"/>
      <c r="N217" s="365"/>
    </row>
    <row r="218" spans="1:14" x14ac:dyDescent="0.25">
      <c r="A218" s="76"/>
      <c r="B218" s="76"/>
      <c r="C218" s="76"/>
      <c r="D218" s="76"/>
      <c r="E218" s="365"/>
      <c r="F218" s="365"/>
      <c r="G218" s="365"/>
      <c r="H218" s="365"/>
      <c r="I218" s="365"/>
      <c r="J218" s="365"/>
      <c r="K218" s="365"/>
      <c r="L218" s="365"/>
      <c r="M218" s="365"/>
      <c r="N218" s="365"/>
    </row>
    <row r="219" spans="1:14" x14ac:dyDescent="0.25">
      <c r="A219" s="76"/>
      <c r="B219" s="76"/>
      <c r="C219" s="76"/>
      <c r="D219" s="76"/>
      <c r="E219" s="365"/>
      <c r="F219" s="365"/>
      <c r="G219" s="365"/>
      <c r="H219" s="365"/>
      <c r="I219" s="365"/>
      <c r="J219" s="365"/>
      <c r="K219" s="365"/>
      <c r="L219" s="365"/>
      <c r="M219" s="365"/>
      <c r="N219" s="365"/>
    </row>
    <row r="220" spans="1:14" x14ac:dyDescent="0.25">
      <c r="A220" s="76"/>
      <c r="B220" s="76"/>
      <c r="C220" s="76"/>
      <c r="D220" s="76"/>
      <c r="E220" s="365"/>
      <c r="F220" s="365"/>
      <c r="G220" s="365"/>
      <c r="H220" s="365"/>
      <c r="I220" s="365"/>
      <c r="J220" s="365"/>
      <c r="K220" s="365"/>
      <c r="L220" s="365"/>
      <c r="M220" s="365"/>
      <c r="N220" s="365"/>
    </row>
    <row r="221" spans="1:14" x14ac:dyDescent="0.25">
      <c r="A221" s="76"/>
      <c r="B221" s="76"/>
      <c r="C221" s="76"/>
      <c r="D221" s="76"/>
      <c r="E221" s="365"/>
      <c r="F221" s="365"/>
      <c r="G221" s="365"/>
      <c r="H221" s="365"/>
      <c r="I221" s="365"/>
      <c r="J221" s="365"/>
      <c r="K221" s="365"/>
      <c r="L221" s="365"/>
      <c r="M221" s="365"/>
      <c r="N221" s="365"/>
    </row>
    <row r="222" spans="1:14" x14ac:dyDescent="0.25">
      <c r="A222" s="76"/>
      <c r="B222" s="76"/>
      <c r="C222" s="76"/>
      <c r="D222" s="76"/>
      <c r="E222" s="365"/>
      <c r="F222" s="365"/>
      <c r="G222" s="365"/>
      <c r="H222" s="365"/>
      <c r="I222" s="365"/>
      <c r="J222" s="365"/>
      <c r="K222" s="365"/>
      <c r="L222" s="365"/>
      <c r="M222" s="365"/>
      <c r="N222" s="365"/>
    </row>
    <row r="223" spans="1:14" x14ac:dyDescent="0.25">
      <c r="A223" s="76"/>
      <c r="B223" s="76"/>
      <c r="C223" s="76"/>
      <c r="D223" s="76"/>
      <c r="E223" s="365"/>
      <c r="F223" s="365"/>
      <c r="G223" s="365"/>
      <c r="H223" s="365"/>
      <c r="I223" s="365"/>
      <c r="J223" s="365"/>
      <c r="K223" s="365"/>
      <c r="L223" s="365"/>
      <c r="M223" s="365"/>
      <c r="N223" s="365"/>
    </row>
    <row r="224" spans="1:14" x14ac:dyDescent="0.25">
      <c r="A224" s="76"/>
      <c r="B224" s="76"/>
      <c r="C224" s="76"/>
      <c r="D224" s="76"/>
      <c r="E224" s="365"/>
      <c r="F224" s="365"/>
      <c r="G224" s="365"/>
      <c r="H224" s="365"/>
      <c r="I224" s="365"/>
      <c r="J224" s="365"/>
      <c r="K224" s="365"/>
      <c r="L224" s="365"/>
      <c r="M224" s="365"/>
      <c r="N224" s="365"/>
    </row>
    <row r="225" spans="1:14" x14ac:dyDescent="0.25">
      <c r="A225" s="76"/>
      <c r="B225" s="76"/>
      <c r="C225" s="76"/>
      <c r="D225" s="76"/>
      <c r="E225" s="365"/>
      <c r="F225" s="365"/>
      <c r="G225" s="365"/>
      <c r="H225" s="365"/>
      <c r="I225" s="365"/>
      <c r="J225" s="365"/>
      <c r="K225" s="365"/>
      <c r="L225" s="365"/>
      <c r="M225" s="365"/>
      <c r="N225" s="365"/>
    </row>
    <row r="226" spans="1:14" x14ac:dyDescent="0.25">
      <c r="A226" s="76"/>
      <c r="B226" s="76"/>
      <c r="C226" s="76"/>
      <c r="D226" s="76"/>
      <c r="E226" s="365"/>
      <c r="F226" s="365"/>
      <c r="G226" s="365"/>
      <c r="H226" s="365"/>
      <c r="I226" s="365"/>
      <c r="J226" s="365"/>
      <c r="K226" s="365"/>
      <c r="L226" s="365"/>
      <c r="M226" s="365"/>
      <c r="N226" s="365"/>
    </row>
    <row r="227" spans="1:14" x14ac:dyDescent="0.25">
      <c r="A227" s="76"/>
      <c r="B227" s="76"/>
      <c r="C227" s="76"/>
      <c r="D227" s="76"/>
      <c r="E227" s="365"/>
      <c r="F227" s="365"/>
      <c r="G227" s="365"/>
      <c r="H227" s="365"/>
      <c r="I227" s="365"/>
      <c r="J227" s="365"/>
      <c r="K227" s="365"/>
      <c r="L227" s="365"/>
      <c r="M227" s="365"/>
      <c r="N227" s="365"/>
    </row>
    <row r="228" spans="1:14" x14ac:dyDescent="0.25">
      <c r="A228" s="76"/>
      <c r="B228" s="76"/>
      <c r="C228" s="76"/>
      <c r="D228" s="76"/>
      <c r="E228" s="365"/>
      <c r="F228" s="365"/>
      <c r="G228" s="365"/>
      <c r="H228" s="365"/>
      <c r="I228" s="365"/>
      <c r="J228" s="365"/>
      <c r="K228" s="365"/>
      <c r="L228" s="365"/>
      <c r="M228" s="365"/>
      <c r="N228" s="365"/>
    </row>
    <row r="229" spans="1:14" x14ac:dyDescent="0.25">
      <c r="A229" s="76"/>
      <c r="B229" s="76"/>
      <c r="C229" s="76"/>
      <c r="D229" s="76"/>
      <c r="E229" s="365"/>
      <c r="F229" s="365"/>
      <c r="G229" s="365"/>
      <c r="H229" s="365"/>
      <c r="I229" s="365"/>
      <c r="J229" s="365"/>
      <c r="K229" s="365"/>
      <c r="L229" s="365"/>
      <c r="M229" s="365"/>
      <c r="N229" s="365"/>
    </row>
    <row r="230" spans="1:14" x14ac:dyDescent="0.25">
      <c r="A230" s="76"/>
      <c r="B230" s="76"/>
      <c r="C230" s="76"/>
      <c r="D230" s="76"/>
      <c r="E230" s="365"/>
      <c r="F230" s="365"/>
      <c r="G230" s="365"/>
      <c r="H230" s="365"/>
      <c r="I230" s="365"/>
      <c r="J230" s="365"/>
      <c r="K230" s="365"/>
      <c r="L230" s="365"/>
      <c r="M230" s="365"/>
      <c r="N230" s="365"/>
    </row>
    <row r="231" spans="1:14" x14ac:dyDescent="0.25">
      <c r="A231" s="76"/>
      <c r="B231" s="76"/>
      <c r="C231" s="76"/>
      <c r="D231" s="76"/>
      <c r="E231" s="365"/>
      <c r="F231" s="365"/>
      <c r="G231" s="365"/>
      <c r="H231" s="365"/>
      <c r="I231" s="365"/>
      <c r="J231" s="365"/>
      <c r="K231" s="365"/>
      <c r="L231" s="365"/>
      <c r="M231" s="365"/>
      <c r="N231" s="365"/>
    </row>
    <row r="232" spans="1:14" x14ac:dyDescent="0.25">
      <c r="A232" s="76"/>
      <c r="B232" s="76"/>
      <c r="C232" s="76"/>
      <c r="D232" s="76"/>
      <c r="E232" s="365"/>
      <c r="F232" s="365"/>
      <c r="G232" s="365"/>
      <c r="H232" s="365"/>
      <c r="I232" s="365"/>
      <c r="J232" s="365"/>
      <c r="K232" s="365"/>
      <c r="L232" s="365"/>
      <c r="M232" s="365"/>
      <c r="N232" s="365"/>
    </row>
    <row r="233" spans="1:14" x14ac:dyDescent="0.25">
      <c r="A233" s="76"/>
      <c r="B233" s="76"/>
      <c r="C233" s="76"/>
      <c r="D233" s="76"/>
      <c r="E233" s="365"/>
      <c r="F233" s="365"/>
      <c r="G233" s="365"/>
      <c r="H233" s="365"/>
      <c r="I233" s="365"/>
      <c r="J233" s="365"/>
      <c r="K233" s="365"/>
      <c r="L233" s="365"/>
      <c r="M233" s="365"/>
      <c r="N233" s="365"/>
    </row>
    <row r="234" spans="1:14" x14ac:dyDescent="0.25">
      <c r="A234" s="76"/>
      <c r="B234" s="76"/>
      <c r="C234" s="76"/>
      <c r="D234" s="76"/>
      <c r="E234" s="365"/>
      <c r="F234" s="365"/>
      <c r="G234" s="365"/>
      <c r="H234" s="365"/>
      <c r="I234" s="365"/>
      <c r="J234" s="365"/>
      <c r="K234" s="365"/>
      <c r="L234" s="365"/>
      <c r="M234" s="365"/>
      <c r="N234" s="365"/>
    </row>
    <row r="235" spans="1:14" x14ac:dyDescent="0.25">
      <c r="A235" s="76"/>
      <c r="B235" s="76"/>
      <c r="C235" s="76"/>
      <c r="D235" s="76"/>
      <c r="E235" s="365"/>
      <c r="F235" s="365"/>
      <c r="G235" s="365"/>
      <c r="H235" s="365"/>
      <c r="I235" s="365"/>
      <c r="J235" s="365"/>
      <c r="K235" s="365"/>
      <c r="L235" s="365"/>
      <c r="M235" s="365"/>
      <c r="N235" s="365"/>
    </row>
    <row r="236" spans="1:14" x14ac:dyDescent="0.25">
      <c r="A236" s="76"/>
      <c r="B236" s="76"/>
      <c r="C236" s="76"/>
      <c r="D236" s="76"/>
      <c r="E236" s="365"/>
      <c r="F236" s="365"/>
      <c r="G236" s="365"/>
      <c r="H236" s="365"/>
      <c r="I236" s="365"/>
      <c r="J236" s="365"/>
      <c r="K236" s="365"/>
      <c r="L236" s="365"/>
      <c r="M236" s="365"/>
      <c r="N236" s="365"/>
    </row>
    <row r="237" spans="1:14" x14ac:dyDescent="0.25">
      <c r="A237" s="76"/>
      <c r="B237" s="76"/>
      <c r="C237" s="76"/>
      <c r="D237" s="76"/>
      <c r="E237" s="365"/>
      <c r="F237" s="365"/>
      <c r="G237" s="365"/>
      <c r="H237" s="365"/>
      <c r="I237" s="365"/>
      <c r="J237" s="365"/>
      <c r="K237" s="365"/>
      <c r="L237" s="365"/>
      <c r="M237" s="365"/>
      <c r="N237" s="365"/>
    </row>
    <row r="238" spans="1:14" x14ac:dyDescent="0.25">
      <c r="A238" s="76"/>
      <c r="B238" s="76"/>
      <c r="C238" s="76"/>
      <c r="D238" s="76"/>
      <c r="E238" s="365"/>
      <c r="F238" s="365"/>
      <c r="G238" s="365"/>
      <c r="H238" s="365"/>
      <c r="I238" s="365"/>
      <c r="J238" s="365"/>
      <c r="K238" s="365"/>
      <c r="L238" s="365"/>
      <c r="M238" s="365"/>
      <c r="N238" s="365"/>
    </row>
    <row r="239" spans="1:14" x14ac:dyDescent="0.25">
      <c r="A239" s="76"/>
      <c r="B239" s="76"/>
      <c r="C239" s="76"/>
      <c r="D239" s="76"/>
      <c r="E239" s="365"/>
      <c r="F239" s="365"/>
      <c r="G239" s="365"/>
      <c r="H239" s="365"/>
      <c r="I239" s="365"/>
      <c r="J239" s="365"/>
      <c r="K239" s="365"/>
      <c r="L239" s="365"/>
      <c r="M239" s="365"/>
      <c r="N239" s="365"/>
    </row>
    <row r="240" spans="1:14" x14ac:dyDescent="0.25">
      <c r="A240" s="76"/>
      <c r="B240" s="76"/>
      <c r="C240" s="76"/>
      <c r="D240" s="76"/>
      <c r="E240" s="365"/>
      <c r="F240" s="365"/>
      <c r="G240" s="365"/>
      <c r="H240" s="365"/>
      <c r="I240" s="365"/>
      <c r="J240" s="365"/>
      <c r="K240" s="365"/>
      <c r="L240" s="365"/>
      <c r="M240" s="365"/>
      <c r="N240" s="365"/>
    </row>
    <row r="241" spans="1:14" x14ac:dyDescent="0.25">
      <c r="A241" s="76"/>
      <c r="B241" s="76"/>
      <c r="C241" s="76"/>
      <c r="D241" s="76"/>
      <c r="E241" s="365"/>
      <c r="F241" s="365"/>
      <c r="G241" s="365"/>
      <c r="H241" s="365"/>
      <c r="I241" s="365"/>
      <c r="J241" s="365"/>
      <c r="K241" s="365"/>
      <c r="L241" s="365"/>
      <c r="M241" s="365"/>
      <c r="N241" s="365"/>
    </row>
    <row r="242" spans="1:14" x14ac:dyDescent="0.25">
      <c r="A242" s="76"/>
      <c r="B242" s="76"/>
      <c r="C242" s="76"/>
      <c r="D242" s="76"/>
      <c r="E242" s="365"/>
      <c r="F242" s="365"/>
      <c r="G242" s="365"/>
      <c r="H242" s="365"/>
      <c r="I242" s="365"/>
      <c r="J242" s="365"/>
      <c r="K242" s="365"/>
      <c r="L242" s="365"/>
      <c r="M242" s="365"/>
      <c r="N242" s="365"/>
    </row>
    <row r="243" spans="1:14" x14ac:dyDescent="0.25">
      <c r="A243" s="76"/>
      <c r="B243" s="76"/>
      <c r="C243" s="76"/>
      <c r="D243" s="76"/>
      <c r="E243" s="365"/>
      <c r="F243" s="365"/>
      <c r="G243" s="365"/>
      <c r="H243" s="365"/>
      <c r="I243" s="365"/>
      <c r="J243" s="365"/>
      <c r="K243" s="365"/>
      <c r="L243" s="365"/>
      <c r="M243" s="365"/>
      <c r="N243" s="365"/>
    </row>
    <row r="244" spans="1:14" x14ac:dyDescent="0.25">
      <c r="A244" s="76"/>
      <c r="B244" s="76"/>
      <c r="C244" s="76"/>
      <c r="D244" s="76"/>
      <c r="E244" s="365"/>
      <c r="F244" s="365"/>
      <c r="G244" s="365"/>
      <c r="H244" s="365"/>
      <c r="I244" s="365"/>
      <c r="J244" s="365"/>
      <c r="K244" s="365"/>
      <c r="L244" s="365"/>
      <c r="M244" s="365"/>
      <c r="N244" s="365"/>
    </row>
    <row r="245" spans="1:14" x14ac:dyDescent="0.25">
      <c r="A245" s="76"/>
      <c r="B245" s="76"/>
      <c r="C245" s="76"/>
      <c r="D245" s="76"/>
      <c r="E245" s="365"/>
      <c r="F245" s="365"/>
      <c r="G245" s="365"/>
      <c r="H245" s="365"/>
      <c r="I245" s="365"/>
      <c r="J245" s="365"/>
      <c r="K245" s="365"/>
      <c r="L245" s="365"/>
      <c r="M245" s="365"/>
      <c r="N245" s="365"/>
    </row>
    <row r="246" spans="1:14" x14ac:dyDescent="0.25">
      <c r="A246" s="76"/>
      <c r="B246" s="76"/>
      <c r="C246" s="76"/>
      <c r="D246" s="76"/>
      <c r="E246" s="365"/>
      <c r="F246" s="365"/>
      <c r="G246" s="365"/>
      <c r="H246" s="365"/>
      <c r="I246" s="365"/>
      <c r="J246" s="365"/>
      <c r="K246" s="365"/>
      <c r="L246" s="365"/>
      <c r="M246" s="365"/>
      <c r="N246" s="365"/>
    </row>
    <row r="247" spans="1:14" x14ac:dyDescent="0.25">
      <c r="A247" s="76"/>
      <c r="B247" s="76"/>
      <c r="C247" s="76"/>
      <c r="D247" s="76"/>
      <c r="E247" s="365"/>
      <c r="F247" s="365"/>
      <c r="G247" s="365"/>
      <c r="H247" s="365"/>
      <c r="I247" s="365"/>
      <c r="J247" s="365"/>
      <c r="K247" s="365"/>
      <c r="L247" s="365"/>
      <c r="M247" s="365"/>
      <c r="N247" s="365"/>
    </row>
    <row r="248" spans="1:14" x14ac:dyDescent="0.25">
      <c r="A248" s="76"/>
      <c r="B248" s="76"/>
      <c r="C248" s="76"/>
      <c r="D248" s="76"/>
      <c r="E248" s="365"/>
      <c r="F248" s="365"/>
      <c r="G248" s="365"/>
      <c r="H248" s="365"/>
      <c r="I248" s="365"/>
      <c r="J248" s="365"/>
      <c r="K248" s="365"/>
      <c r="L248" s="365"/>
      <c r="M248" s="365"/>
      <c r="N248" s="365"/>
    </row>
    <row r="249" spans="1:14" x14ac:dyDescent="0.25">
      <c r="A249" s="76"/>
      <c r="B249" s="76"/>
      <c r="C249" s="76"/>
      <c r="D249" s="76"/>
      <c r="E249" s="365"/>
      <c r="F249" s="365"/>
      <c r="G249" s="365"/>
      <c r="H249" s="365"/>
      <c r="I249" s="365"/>
      <c r="J249" s="365"/>
      <c r="K249" s="365"/>
      <c r="L249" s="365"/>
      <c r="M249" s="365"/>
      <c r="N249" s="365"/>
    </row>
    <row r="250" spans="1:14" x14ac:dyDescent="0.25">
      <c r="A250" s="76"/>
      <c r="B250" s="76"/>
      <c r="C250" s="76"/>
      <c r="D250" s="76"/>
      <c r="E250" s="365"/>
      <c r="F250" s="365"/>
      <c r="G250" s="365"/>
      <c r="H250" s="365"/>
      <c r="I250" s="365"/>
      <c r="J250" s="365"/>
      <c r="K250" s="365"/>
      <c r="L250" s="365"/>
      <c r="M250" s="365"/>
      <c r="N250" s="365"/>
    </row>
    <row r="251" spans="1:14" x14ac:dyDescent="0.25">
      <c r="A251" s="76"/>
      <c r="B251" s="76"/>
      <c r="C251" s="76"/>
      <c r="D251" s="76"/>
      <c r="E251" s="365"/>
      <c r="F251" s="365"/>
      <c r="G251" s="365"/>
      <c r="H251" s="365"/>
      <c r="I251" s="365"/>
      <c r="J251" s="365"/>
      <c r="K251" s="365"/>
      <c r="L251" s="365"/>
      <c r="M251" s="365"/>
      <c r="N251" s="365"/>
    </row>
    <row r="252" spans="1:14" x14ac:dyDescent="0.25">
      <c r="A252" s="76"/>
      <c r="B252" s="76"/>
      <c r="C252" s="76"/>
      <c r="D252" s="76"/>
      <c r="E252" s="365"/>
      <c r="F252" s="365"/>
      <c r="G252" s="365"/>
      <c r="H252" s="365"/>
      <c r="I252" s="365"/>
      <c r="J252" s="365"/>
      <c r="K252" s="365"/>
      <c r="L252" s="365"/>
      <c r="M252" s="365"/>
      <c r="N252" s="365"/>
    </row>
    <row r="253" spans="1:14" x14ac:dyDescent="0.25">
      <c r="A253" s="76"/>
      <c r="B253" s="76"/>
      <c r="C253" s="76"/>
      <c r="D253" s="76"/>
      <c r="E253" s="365"/>
      <c r="F253" s="365"/>
      <c r="G253" s="365"/>
      <c r="H253" s="365"/>
      <c r="I253" s="365"/>
      <c r="J253" s="365"/>
      <c r="K253" s="365"/>
      <c r="L253" s="365"/>
      <c r="M253" s="365"/>
      <c r="N253" s="365"/>
    </row>
    <row r="254" spans="1:14" x14ac:dyDescent="0.25">
      <c r="A254" s="76"/>
      <c r="B254" s="76"/>
      <c r="C254" s="76"/>
      <c r="D254" s="76"/>
      <c r="E254" s="365"/>
      <c r="F254" s="365"/>
      <c r="G254" s="365"/>
      <c r="H254" s="365"/>
      <c r="I254" s="365"/>
      <c r="J254" s="365"/>
      <c r="K254" s="365"/>
      <c r="L254" s="365"/>
      <c r="M254" s="365"/>
      <c r="N254" s="365"/>
    </row>
    <row r="255" spans="1:14" x14ac:dyDescent="0.25">
      <c r="A255" s="76"/>
      <c r="B255" s="76"/>
      <c r="C255" s="76"/>
      <c r="D255" s="76"/>
      <c r="E255" s="365"/>
      <c r="F255" s="365"/>
      <c r="G255" s="365"/>
      <c r="H255" s="365"/>
      <c r="I255" s="365"/>
      <c r="J255" s="365"/>
      <c r="K255" s="365"/>
      <c r="L255" s="365"/>
      <c r="M255" s="365"/>
      <c r="N255" s="365"/>
    </row>
    <row r="256" spans="1:14" x14ac:dyDescent="0.25">
      <c r="A256" s="76"/>
      <c r="B256" s="76"/>
      <c r="C256" s="76"/>
      <c r="D256" s="76"/>
      <c r="E256" s="365"/>
      <c r="F256" s="365"/>
      <c r="G256" s="365"/>
      <c r="H256" s="365"/>
      <c r="I256" s="365"/>
      <c r="J256" s="365"/>
      <c r="K256" s="365"/>
      <c r="L256" s="365"/>
      <c r="M256" s="365"/>
      <c r="N256" s="365"/>
    </row>
    <row r="257" spans="1:14" x14ac:dyDescent="0.25">
      <c r="A257" s="76"/>
      <c r="B257" s="76"/>
      <c r="C257" s="76"/>
      <c r="D257" s="76"/>
      <c r="E257" s="365"/>
      <c r="F257" s="365"/>
      <c r="G257" s="365"/>
      <c r="H257" s="365"/>
      <c r="I257" s="365"/>
      <c r="J257" s="365"/>
      <c r="K257" s="365"/>
      <c r="L257" s="365"/>
      <c r="M257" s="365"/>
      <c r="N257" s="365"/>
    </row>
    <row r="258" spans="1:14" x14ac:dyDescent="0.25">
      <c r="A258" s="76"/>
      <c r="B258" s="76"/>
      <c r="C258" s="76"/>
      <c r="D258" s="76"/>
      <c r="E258" s="365"/>
      <c r="F258" s="365"/>
      <c r="G258" s="365"/>
      <c r="H258" s="365"/>
      <c r="I258" s="365"/>
      <c r="J258" s="365"/>
      <c r="K258" s="365"/>
      <c r="L258" s="365"/>
      <c r="M258" s="365"/>
      <c r="N258" s="365"/>
    </row>
    <row r="259" spans="1:14" x14ac:dyDescent="0.25">
      <c r="A259" s="76"/>
      <c r="B259" s="76"/>
      <c r="C259" s="76"/>
      <c r="D259" s="76"/>
      <c r="E259" s="365"/>
      <c r="F259" s="365"/>
      <c r="G259" s="365"/>
      <c r="H259" s="365"/>
      <c r="I259" s="365"/>
      <c r="J259" s="365"/>
      <c r="K259" s="365"/>
      <c r="L259" s="365"/>
      <c r="M259" s="365"/>
      <c r="N259" s="365"/>
    </row>
    <row r="260" spans="1:14" x14ac:dyDescent="0.25">
      <c r="A260" s="76"/>
      <c r="B260" s="76"/>
      <c r="C260" s="76"/>
      <c r="D260" s="76"/>
      <c r="E260" s="365"/>
      <c r="F260" s="365"/>
      <c r="G260" s="365"/>
      <c r="H260" s="365"/>
      <c r="I260" s="365"/>
      <c r="J260" s="365"/>
      <c r="K260" s="365"/>
      <c r="L260" s="365"/>
      <c r="M260" s="365"/>
      <c r="N260" s="365"/>
    </row>
    <row r="261" spans="1:14" x14ac:dyDescent="0.25">
      <c r="A261" s="76"/>
      <c r="B261" s="76"/>
      <c r="C261" s="76"/>
      <c r="D261" s="76"/>
      <c r="E261" s="365"/>
      <c r="F261" s="365"/>
      <c r="G261" s="365"/>
      <c r="H261" s="365"/>
      <c r="I261" s="365"/>
      <c r="J261" s="365"/>
      <c r="K261" s="365"/>
      <c r="L261" s="365"/>
      <c r="M261" s="365"/>
      <c r="N261" s="365"/>
    </row>
    <row r="262" spans="1:14" x14ac:dyDescent="0.25">
      <c r="A262" s="76"/>
      <c r="B262" s="76"/>
      <c r="C262" s="76"/>
      <c r="D262" s="76"/>
      <c r="E262" s="365"/>
      <c r="F262" s="365"/>
      <c r="G262" s="365"/>
      <c r="H262" s="365"/>
      <c r="I262" s="365"/>
      <c r="J262" s="365"/>
      <c r="K262" s="365"/>
      <c r="L262" s="365"/>
      <c r="M262" s="365"/>
      <c r="N262" s="365"/>
    </row>
    <row r="263" spans="1:14" x14ac:dyDescent="0.25">
      <c r="A263" s="76"/>
      <c r="B263" s="76"/>
      <c r="C263" s="76"/>
      <c r="D263" s="76"/>
      <c r="E263" s="365"/>
      <c r="F263" s="365"/>
      <c r="G263" s="365"/>
      <c r="H263" s="365"/>
      <c r="I263" s="365"/>
      <c r="J263" s="365"/>
      <c r="K263" s="365"/>
      <c r="L263" s="365"/>
      <c r="M263" s="365"/>
      <c r="N263" s="365"/>
    </row>
    <row r="264" spans="1:14" x14ac:dyDescent="0.25">
      <c r="A264" s="76"/>
      <c r="B264" s="76"/>
      <c r="C264" s="76"/>
      <c r="D264" s="76"/>
      <c r="E264" s="365"/>
      <c r="F264" s="365"/>
      <c r="G264" s="365"/>
      <c r="H264" s="365"/>
      <c r="I264" s="365"/>
      <c r="J264" s="365"/>
      <c r="K264" s="365"/>
      <c r="L264" s="365"/>
      <c r="M264" s="365"/>
      <c r="N264" s="365"/>
    </row>
    <row r="265" spans="1:14" x14ac:dyDescent="0.25">
      <c r="A265" s="76"/>
      <c r="B265" s="76"/>
      <c r="C265" s="76"/>
      <c r="D265" s="76"/>
      <c r="E265" s="365"/>
      <c r="F265" s="365"/>
      <c r="G265" s="365"/>
      <c r="H265" s="365"/>
      <c r="I265" s="365"/>
      <c r="J265" s="365"/>
      <c r="K265" s="365"/>
      <c r="L265" s="365"/>
      <c r="M265" s="365"/>
      <c r="N265" s="365"/>
    </row>
    <row r="266" spans="1:14" x14ac:dyDescent="0.25">
      <c r="A266" s="76"/>
      <c r="B266" s="76"/>
      <c r="C266" s="76"/>
      <c r="D266" s="76"/>
      <c r="E266" s="365"/>
      <c r="F266" s="365"/>
      <c r="G266" s="365"/>
      <c r="H266" s="365"/>
      <c r="I266" s="365"/>
      <c r="J266" s="365"/>
      <c r="K266" s="365"/>
      <c r="L266" s="365"/>
      <c r="M266" s="365"/>
      <c r="N266" s="365"/>
    </row>
    <row r="267" spans="1:14" x14ac:dyDescent="0.25">
      <c r="A267" s="76"/>
      <c r="B267" s="76"/>
      <c r="C267" s="76"/>
      <c r="D267" s="76"/>
      <c r="E267" s="365"/>
      <c r="F267" s="365"/>
      <c r="G267" s="365"/>
      <c r="H267" s="365"/>
      <c r="I267" s="365"/>
      <c r="J267" s="365"/>
      <c r="K267" s="365"/>
      <c r="L267" s="365"/>
      <c r="M267" s="365"/>
      <c r="N267" s="365"/>
    </row>
    <row r="268" spans="1:14" x14ac:dyDescent="0.25">
      <c r="A268" s="76"/>
      <c r="B268" s="76"/>
      <c r="C268" s="76"/>
      <c r="D268" s="76"/>
      <c r="E268" s="365"/>
      <c r="F268" s="365"/>
      <c r="G268" s="365"/>
      <c r="H268" s="365"/>
      <c r="I268" s="365"/>
      <c r="J268" s="365"/>
      <c r="K268" s="365"/>
      <c r="L268" s="365"/>
      <c r="M268" s="365"/>
      <c r="N268" s="365"/>
    </row>
    <row r="269" spans="1:14" x14ac:dyDescent="0.25">
      <c r="A269" s="76"/>
      <c r="B269" s="76"/>
      <c r="C269" s="76"/>
      <c r="D269" s="76"/>
      <c r="E269" s="365"/>
      <c r="F269" s="365"/>
      <c r="G269" s="365"/>
      <c r="H269" s="365"/>
      <c r="I269" s="365"/>
      <c r="J269" s="365"/>
      <c r="K269" s="365"/>
      <c r="L269" s="365"/>
      <c r="M269" s="365"/>
      <c r="N269" s="365"/>
    </row>
    <row r="270" spans="1:14" x14ac:dyDescent="0.25">
      <c r="A270" s="76"/>
      <c r="B270" s="76"/>
      <c r="C270" s="76"/>
      <c r="D270" s="76"/>
      <c r="E270" s="365"/>
      <c r="F270" s="365"/>
      <c r="G270" s="365"/>
      <c r="H270" s="365"/>
      <c r="I270" s="365"/>
      <c r="J270" s="365"/>
      <c r="K270" s="365"/>
      <c r="L270" s="365"/>
      <c r="M270" s="365"/>
      <c r="N270" s="365"/>
    </row>
    <row r="271" spans="1:14" x14ac:dyDescent="0.25">
      <c r="A271" s="76"/>
      <c r="B271" s="76"/>
      <c r="C271" s="76"/>
      <c r="D271" s="76"/>
      <c r="E271" s="365"/>
      <c r="F271" s="365"/>
      <c r="G271" s="365"/>
      <c r="H271" s="365"/>
      <c r="I271" s="365"/>
      <c r="J271" s="365"/>
      <c r="K271" s="365"/>
      <c r="L271" s="365"/>
      <c r="M271" s="365"/>
      <c r="N271" s="365"/>
    </row>
    <row r="272" spans="1:14" x14ac:dyDescent="0.25">
      <c r="A272" s="76"/>
      <c r="B272" s="76"/>
      <c r="C272" s="76"/>
      <c r="D272" s="76"/>
      <c r="E272" s="365"/>
      <c r="F272" s="365"/>
      <c r="G272" s="365"/>
      <c r="H272" s="365"/>
      <c r="I272" s="365"/>
      <c r="J272" s="365"/>
      <c r="K272" s="365"/>
      <c r="L272" s="365"/>
      <c r="M272" s="365"/>
      <c r="N272" s="365"/>
    </row>
    <row r="273" spans="1:14" x14ac:dyDescent="0.25">
      <c r="A273" s="76"/>
      <c r="B273" s="76"/>
      <c r="C273" s="76"/>
      <c r="D273" s="76"/>
      <c r="E273" s="365"/>
      <c r="F273" s="365"/>
      <c r="G273" s="365"/>
      <c r="H273" s="365"/>
      <c r="I273" s="365"/>
      <c r="J273" s="365"/>
      <c r="K273" s="365"/>
      <c r="L273" s="365"/>
      <c r="M273" s="365"/>
      <c r="N273" s="365"/>
    </row>
    <row r="274" spans="1:14" x14ac:dyDescent="0.25">
      <c r="A274" s="76"/>
      <c r="B274" s="76"/>
      <c r="C274" s="76"/>
      <c r="D274" s="76"/>
      <c r="E274" s="365"/>
      <c r="F274" s="365"/>
      <c r="G274" s="365"/>
      <c r="H274" s="365"/>
      <c r="I274" s="365"/>
      <c r="J274" s="365"/>
      <c r="K274" s="365"/>
      <c r="L274" s="365"/>
      <c r="M274" s="365"/>
      <c r="N274" s="365"/>
    </row>
    <row r="275" spans="1:14" x14ac:dyDescent="0.25">
      <c r="A275" s="76"/>
      <c r="B275" s="76"/>
      <c r="C275" s="76"/>
      <c r="D275" s="76"/>
      <c r="E275" s="365"/>
      <c r="F275" s="365"/>
      <c r="G275" s="365"/>
      <c r="H275" s="365"/>
      <c r="I275" s="365"/>
      <c r="J275" s="365"/>
      <c r="K275" s="365"/>
      <c r="L275" s="365"/>
      <c r="M275" s="365"/>
      <c r="N275" s="365"/>
    </row>
    <row r="276" spans="1:14" x14ac:dyDescent="0.25">
      <c r="A276" s="76"/>
      <c r="B276" s="76"/>
      <c r="C276" s="76"/>
      <c r="D276" s="76"/>
      <c r="E276" s="365"/>
      <c r="F276" s="365"/>
      <c r="G276" s="365"/>
      <c r="H276" s="365"/>
      <c r="I276" s="365"/>
      <c r="J276" s="365"/>
      <c r="K276" s="365"/>
      <c r="L276" s="365"/>
      <c r="M276" s="365"/>
      <c r="N276" s="365"/>
    </row>
    <row r="277" spans="1:14" x14ac:dyDescent="0.25">
      <c r="A277" s="76"/>
      <c r="B277" s="76"/>
      <c r="C277" s="76"/>
      <c r="D277" s="76"/>
      <c r="E277" s="365"/>
      <c r="F277" s="365"/>
      <c r="G277" s="365"/>
      <c r="H277" s="365"/>
      <c r="I277" s="365"/>
      <c r="J277" s="365"/>
      <c r="K277" s="365"/>
      <c r="L277" s="365"/>
      <c r="M277" s="365"/>
      <c r="N277" s="365"/>
    </row>
    <row r="278" spans="1:14" x14ac:dyDescent="0.25">
      <c r="A278" s="76"/>
      <c r="B278" s="76"/>
      <c r="C278" s="76"/>
      <c r="D278" s="76"/>
      <c r="E278" s="365"/>
      <c r="F278" s="365"/>
      <c r="G278" s="365"/>
      <c r="H278" s="365"/>
      <c r="I278" s="365"/>
      <c r="J278" s="365"/>
      <c r="K278" s="365"/>
      <c r="L278" s="365"/>
      <c r="M278" s="365"/>
      <c r="N278" s="365"/>
    </row>
    <row r="279" spans="1:14" x14ac:dyDescent="0.25">
      <c r="A279" s="76"/>
      <c r="B279" s="76"/>
      <c r="C279" s="76"/>
      <c r="D279" s="76"/>
      <c r="E279" s="365"/>
      <c r="F279" s="365"/>
      <c r="G279" s="365"/>
      <c r="H279" s="365"/>
      <c r="I279" s="365"/>
      <c r="J279" s="365"/>
      <c r="K279" s="365"/>
      <c r="L279" s="365"/>
      <c r="M279" s="365"/>
      <c r="N279" s="365"/>
    </row>
    <row r="280" spans="1:14" x14ac:dyDescent="0.25">
      <c r="A280" s="76"/>
      <c r="B280" s="76"/>
      <c r="C280" s="76"/>
      <c r="D280" s="76"/>
      <c r="E280" s="365"/>
      <c r="F280" s="365"/>
      <c r="G280" s="365"/>
      <c r="H280" s="365"/>
      <c r="I280" s="365"/>
      <c r="J280" s="365"/>
      <c r="K280" s="365"/>
      <c r="L280" s="365"/>
      <c r="M280" s="365"/>
      <c r="N280" s="365"/>
    </row>
    <row r="281" spans="1:14" x14ac:dyDescent="0.25">
      <c r="A281" s="76"/>
      <c r="B281" s="76"/>
      <c r="C281" s="76"/>
      <c r="D281" s="76"/>
      <c r="E281" s="365"/>
      <c r="F281" s="365"/>
      <c r="G281" s="365"/>
      <c r="H281" s="365"/>
      <c r="I281" s="365"/>
      <c r="J281" s="365"/>
      <c r="K281" s="365"/>
      <c r="L281" s="365"/>
      <c r="M281" s="365"/>
      <c r="N281" s="365"/>
    </row>
    <row r="282" spans="1:14" x14ac:dyDescent="0.25">
      <c r="A282" s="76"/>
      <c r="B282" s="76"/>
      <c r="C282" s="76"/>
      <c r="D282" s="76"/>
      <c r="E282" s="365"/>
      <c r="F282" s="365"/>
      <c r="G282" s="365"/>
      <c r="H282" s="365"/>
      <c r="I282" s="365"/>
      <c r="J282" s="365"/>
      <c r="K282" s="365"/>
      <c r="L282" s="365"/>
      <c r="M282" s="365"/>
      <c r="N282" s="365"/>
    </row>
    <row r="283" spans="1:14" x14ac:dyDescent="0.25">
      <c r="A283" s="76"/>
      <c r="B283" s="76"/>
      <c r="C283" s="76"/>
      <c r="D283" s="76"/>
      <c r="E283" s="365"/>
      <c r="F283" s="365"/>
      <c r="G283" s="365"/>
      <c r="H283" s="365"/>
      <c r="I283" s="365"/>
      <c r="J283" s="365"/>
      <c r="K283" s="365"/>
      <c r="L283" s="365"/>
      <c r="M283" s="365"/>
      <c r="N283" s="365"/>
    </row>
    <row r="284" spans="1:14" x14ac:dyDescent="0.25">
      <c r="A284" s="76"/>
      <c r="B284" s="76"/>
      <c r="C284" s="76"/>
      <c r="D284" s="76"/>
      <c r="E284" s="365"/>
      <c r="F284" s="365"/>
      <c r="G284" s="365"/>
      <c r="H284" s="365"/>
      <c r="I284" s="365"/>
      <c r="J284" s="365"/>
      <c r="K284" s="365"/>
      <c r="L284" s="365"/>
      <c r="M284" s="365"/>
      <c r="N284" s="365"/>
    </row>
    <row r="285" spans="1:14" x14ac:dyDescent="0.25">
      <c r="A285" s="76"/>
      <c r="B285" s="76"/>
      <c r="C285" s="76"/>
      <c r="D285" s="76"/>
      <c r="E285" s="365"/>
      <c r="F285" s="365"/>
      <c r="G285" s="365"/>
      <c r="H285" s="365"/>
      <c r="I285" s="365"/>
      <c r="J285" s="365"/>
      <c r="K285" s="365"/>
      <c r="L285" s="365"/>
      <c r="M285" s="365"/>
      <c r="N285" s="365"/>
    </row>
    <row r="286" spans="1:14" x14ac:dyDescent="0.25">
      <c r="A286" s="76"/>
      <c r="B286" s="76"/>
      <c r="C286" s="76"/>
      <c r="D286" s="76"/>
      <c r="E286" s="365"/>
      <c r="F286" s="365"/>
      <c r="G286" s="365"/>
      <c r="H286" s="365"/>
      <c r="I286" s="365"/>
      <c r="J286" s="365"/>
      <c r="K286" s="365"/>
      <c r="L286" s="365"/>
      <c r="M286" s="365"/>
      <c r="N286" s="365"/>
    </row>
    <row r="287" spans="1:14" x14ac:dyDescent="0.25">
      <c r="A287" s="76"/>
      <c r="B287" s="76"/>
      <c r="C287" s="76"/>
      <c r="D287" s="76"/>
      <c r="E287" s="365"/>
      <c r="F287" s="365"/>
      <c r="G287" s="365"/>
      <c r="H287" s="365"/>
      <c r="I287" s="365"/>
      <c r="J287" s="365"/>
      <c r="K287" s="365"/>
      <c r="L287" s="365"/>
      <c r="M287" s="365"/>
      <c r="N287" s="365"/>
    </row>
    <row r="288" spans="1:14" x14ac:dyDescent="0.25">
      <c r="A288" s="76"/>
      <c r="B288" s="76"/>
      <c r="C288" s="76"/>
      <c r="D288" s="76"/>
      <c r="E288" s="365"/>
      <c r="F288" s="365"/>
      <c r="G288" s="365"/>
      <c r="H288" s="365"/>
      <c r="I288" s="365"/>
      <c r="J288" s="365"/>
      <c r="K288" s="365"/>
      <c r="L288" s="365"/>
      <c r="M288" s="365"/>
      <c r="N288" s="365"/>
    </row>
    <row r="289" spans="1:14" x14ac:dyDescent="0.25">
      <c r="A289" s="76"/>
      <c r="B289" s="76"/>
      <c r="C289" s="76"/>
      <c r="D289" s="76"/>
      <c r="E289" s="365"/>
      <c r="F289" s="365"/>
      <c r="G289" s="365"/>
      <c r="H289" s="365"/>
      <c r="I289" s="365"/>
      <c r="J289" s="365"/>
      <c r="K289" s="365"/>
      <c r="L289" s="365"/>
      <c r="M289" s="365"/>
      <c r="N289" s="365"/>
    </row>
    <row r="290" spans="1:14" x14ac:dyDescent="0.25">
      <c r="A290" s="76"/>
      <c r="B290" s="76"/>
      <c r="C290" s="76"/>
      <c r="D290" s="76"/>
      <c r="E290" s="365"/>
      <c r="F290" s="365"/>
      <c r="G290" s="365"/>
      <c r="H290" s="365"/>
      <c r="I290" s="365"/>
      <c r="J290" s="365"/>
      <c r="K290" s="365"/>
      <c r="L290" s="365"/>
      <c r="M290" s="365"/>
      <c r="N290" s="365"/>
    </row>
    <row r="291" spans="1:14" x14ac:dyDescent="0.25">
      <c r="A291" s="76"/>
      <c r="B291" s="76"/>
      <c r="C291" s="76"/>
      <c r="D291" s="76"/>
      <c r="E291" s="365"/>
      <c r="F291" s="365"/>
      <c r="G291" s="365"/>
      <c r="H291" s="365"/>
      <c r="I291" s="365"/>
      <c r="J291" s="365"/>
      <c r="K291" s="365"/>
      <c r="L291" s="365"/>
      <c r="M291" s="365"/>
      <c r="N291" s="365"/>
    </row>
    <row r="292" spans="1:14" x14ac:dyDescent="0.25">
      <c r="A292" s="76"/>
      <c r="B292" s="76"/>
      <c r="C292" s="76"/>
      <c r="D292" s="76"/>
      <c r="E292" s="365"/>
      <c r="F292" s="365"/>
      <c r="G292" s="365"/>
      <c r="H292" s="365"/>
      <c r="I292" s="365"/>
      <c r="J292" s="365"/>
      <c r="K292" s="365"/>
      <c r="L292" s="365"/>
      <c r="M292" s="365"/>
      <c r="N292" s="365"/>
    </row>
    <row r="293" spans="1:14" x14ac:dyDescent="0.25">
      <c r="A293" s="76"/>
      <c r="B293" s="76"/>
      <c r="C293" s="76"/>
      <c r="D293" s="76"/>
      <c r="E293" s="365"/>
      <c r="F293" s="365"/>
      <c r="G293" s="365"/>
      <c r="H293" s="365"/>
      <c r="I293" s="365"/>
      <c r="J293" s="365"/>
      <c r="K293" s="365"/>
      <c r="L293" s="365"/>
      <c r="M293" s="365"/>
      <c r="N293" s="365"/>
    </row>
    <row r="294" spans="1:14" x14ac:dyDescent="0.25">
      <c r="A294" s="76"/>
      <c r="B294" s="76"/>
      <c r="C294" s="76"/>
      <c r="D294" s="76"/>
      <c r="E294" s="365"/>
      <c r="F294" s="365"/>
      <c r="G294" s="365"/>
      <c r="H294" s="365"/>
      <c r="I294" s="365"/>
      <c r="J294" s="365"/>
      <c r="K294" s="365"/>
      <c r="L294" s="365"/>
      <c r="M294" s="365"/>
      <c r="N294" s="365"/>
    </row>
    <row r="295" spans="1:14" x14ac:dyDescent="0.25">
      <c r="A295" s="76"/>
      <c r="B295" s="76"/>
      <c r="C295" s="76"/>
      <c r="D295" s="76"/>
      <c r="E295" s="365"/>
      <c r="F295" s="365"/>
      <c r="G295" s="365"/>
      <c r="H295" s="365"/>
      <c r="I295" s="365"/>
      <c r="J295" s="365"/>
      <c r="K295" s="365"/>
      <c r="L295" s="365"/>
      <c r="M295" s="365"/>
      <c r="N295" s="365"/>
    </row>
    <row r="296" spans="1:14" x14ac:dyDescent="0.25">
      <c r="A296" s="76"/>
      <c r="B296" s="76"/>
      <c r="C296" s="76"/>
      <c r="D296" s="76"/>
      <c r="E296" s="365"/>
      <c r="F296" s="365"/>
      <c r="G296" s="365"/>
      <c r="H296" s="365"/>
      <c r="I296" s="365"/>
      <c r="J296" s="365"/>
      <c r="K296" s="365"/>
      <c r="L296" s="365"/>
      <c r="M296" s="365"/>
      <c r="N296" s="365"/>
    </row>
    <row r="297" spans="1:14" x14ac:dyDescent="0.25">
      <c r="A297" s="76"/>
      <c r="B297" s="76"/>
      <c r="C297" s="76"/>
      <c r="D297" s="76"/>
      <c r="E297" s="365"/>
      <c r="F297" s="365"/>
      <c r="G297" s="365"/>
      <c r="H297" s="365"/>
      <c r="I297" s="365"/>
      <c r="J297" s="365"/>
      <c r="K297" s="365"/>
      <c r="L297" s="365"/>
      <c r="M297" s="365"/>
      <c r="N297" s="365"/>
    </row>
    <row r="298" spans="1:14" x14ac:dyDescent="0.25">
      <c r="A298" s="76"/>
      <c r="B298" s="76"/>
      <c r="C298" s="76"/>
      <c r="D298" s="76"/>
      <c r="E298" s="365"/>
      <c r="F298" s="365"/>
      <c r="G298" s="365"/>
      <c r="H298" s="365"/>
      <c r="I298" s="365"/>
      <c r="J298" s="365"/>
      <c r="K298" s="365"/>
      <c r="L298" s="365"/>
      <c r="M298" s="365"/>
      <c r="N298" s="365"/>
    </row>
    <row r="299" spans="1:14" x14ac:dyDescent="0.25">
      <c r="A299" s="76"/>
      <c r="B299" s="76"/>
      <c r="C299" s="76"/>
      <c r="D299" s="76"/>
      <c r="E299" s="365"/>
      <c r="F299" s="365"/>
      <c r="G299" s="365"/>
      <c r="H299" s="365"/>
      <c r="I299" s="365"/>
      <c r="J299" s="365"/>
      <c r="K299" s="365"/>
      <c r="L299" s="365"/>
      <c r="M299" s="365"/>
      <c r="N299" s="365"/>
    </row>
    <row r="300" spans="1:14" x14ac:dyDescent="0.25">
      <c r="A300" s="76"/>
      <c r="B300" s="76"/>
      <c r="C300" s="76"/>
      <c r="D300" s="76"/>
      <c r="E300" s="365"/>
      <c r="F300" s="365"/>
      <c r="G300" s="365"/>
      <c r="H300" s="365"/>
      <c r="I300" s="365"/>
      <c r="J300" s="365"/>
      <c r="K300" s="365"/>
      <c r="L300" s="365"/>
      <c r="M300" s="365"/>
      <c r="N300" s="365"/>
    </row>
    <row r="301" spans="1:14" x14ac:dyDescent="0.25">
      <c r="A301" s="76"/>
      <c r="B301" s="76"/>
      <c r="C301" s="76"/>
      <c r="D301" s="76"/>
      <c r="E301" s="365"/>
      <c r="F301" s="365"/>
      <c r="G301" s="365"/>
      <c r="H301" s="365"/>
      <c r="I301" s="365"/>
      <c r="J301" s="365"/>
      <c r="K301" s="365"/>
      <c r="L301" s="365"/>
      <c r="M301" s="365"/>
      <c r="N301" s="365"/>
    </row>
    <row r="302" spans="1:14" x14ac:dyDescent="0.25">
      <c r="A302" s="76"/>
      <c r="B302" s="76"/>
      <c r="C302" s="76"/>
      <c r="D302" s="76"/>
      <c r="E302" s="365"/>
      <c r="F302" s="365"/>
      <c r="G302" s="365"/>
      <c r="H302" s="365"/>
      <c r="I302" s="365"/>
      <c r="J302" s="365"/>
      <c r="K302" s="365"/>
      <c r="L302" s="365"/>
      <c r="M302" s="365"/>
      <c r="N302" s="365"/>
    </row>
    <row r="303" spans="1:14" x14ac:dyDescent="0.25">
      <c r="A303" s="76"/>
      <c r="B303" s="76"/>
      <c r="C303" s="76"/>
      <c r="D303" s="76"/>
      <c r="E303" s="365"/>
      <c r="F303" s="365"/>
      <c r="G303" s="365"/>
      <c r="H303" s="365"/>
      <c r="I303" s="365"/>
      <c r="J303" s="365"/>
      <c r="K303" s="365"/>
      <c r="L303" s="365"/>
      <c r="M303" s="365"/>
      <c r="N303" s="365"/>
    </row>
    <row r="304" spans="1:14" x14ac:dyDescent="0.25">
      <c r="A304" s="76"/>
      <c r="B304" s="76"/>
      <c r="C304" s="76"/>
      <c r="D304" s="76"/>
      <c r="E304" s="365"/>
      <c r="F304" s="365"/>
      <c r="G304" s="365"/>
      <c r="H304" s="365"/>
      <c r="I304" s="365"/>
      <c r="J304" s="365"/>
      <c r="K304" s="365"/>
      <c r="L304" s="365"/>
      <c r="M304" s="365"/>
      <c r="N304" s="365"/>
    </row>
    <row r="305" spans="1:14" x14ac:dyDescent="0.25">
      <c r="A305" s="76"/>
      <c r="B305" s="76"/>
      <c r="C305" s="76"/>
      <c r="D305" s="76"/>
      <c r="E305" s="365"/>
      <c r="F305" s="365"/>
      <c r="G305" s="365"/>
      <c r="H305" s="365"/>
      <c r="I305" s="365"/>
      <c r="J305" s="365"/>
      <c r="K305" s="365"/>
      <c r="L305" s="365"/>
      <c r="M305" s="365"/>
      <c r="N305" s="365"/>
    </row>
    <row r="306" spans="1:14" x14ac:dyDescent="0.25">
      <c r="A306" s="76"/>
      <c r="B306" s="76"/>
      <c r="C306" s="76"/>
      <c r="D306" s="76"/>
      <c r="E306" s="365"/>
      <c r="F306" s="365"/>
      <c r="G306" s="365"/>
      <c r="H306" s="365"/>
      <c r="I306" s="365"/>
      <c r="J306" s="365"/>
      <c r="K306" s="365"/>
      <c r="L306" s="365"/>
      <c r="M306" s="365"/>
      <c r="N306" s="365"/>
    </row>
    <row r="307" spans="1:14" x14ac:dyDescent="0.25">
      <c r="A307" s="76"/>
      <c r="B307" s="76"/>
      <c r="C307" s="76"/>
      <c r="D307" s="76"/>
      <c r="E307" s="365"/>
      <c r="F307" s="365"/>
      <c r="G307" s="365"/>
      <c r="H307" s="365"/>
      <c r="I307" s="365"/>
      <c r="J307" s="365"/>
      <c r="K307" s="365"/>
      <c r="L307" s="365"/>
      <c r="M307" s="365"/>
      <c r="N307" s="365"/>
    </row>
    <row r="308" spans="1:14" x14ac:dyDescent="0.25">
      <c r="A308" s="76"/>
      <c r="B308" s="76"/>
      <c r="C308" s="76"/>
      <c r="D308" s="76"/>
      <c r="E308" s="365"/>
      <c r="F308" s="365"/>
      <c r="G308" s="365"/>
      <c r="H308" s="365"/>
      <c r="I308" s="365"/>
      <c r="J308" s="365"/>
      <c r="K308" s="365"/>
      <c r="L308" s="365"/>
      <c r="M308" s="365"/>
      <c r="N308" s="365"/>
    </row>
    <row r="309" spans="1:14" x14ac:dyDescent="0.25">
      <c r="A309" s="76"/>
      <c r="B309" s="76"/>
      <c r="C309" s="76"/>
      <c r="D309" s="76"/>
      <c r="E309" s="365"/>
      <c r="F309" s="365"/>
      <c r="G309" s="365"/>
      <c r="H309" s="365"/>
      <c r="I309" s="365"/>
      <c r="J309" s="365"/>
      <c r="K309" s="365"/>
      <c r="L309" s="365"/>
      <c r="M309" s="365"/>
      <c r="N309" s="365"/>
    </row>
    <row r="310" spans="1:14" x14ac:dyDescent="0.25">
      <c r="A310" s="76"/>
      <c r="B310" s="76"/>
      <c r="C310" s="76"/>
      <c r="D310" s="76"/>
      <c r="E310" s="365"/>
      <c r="F310" s="365"/>
      <c r="G310" s="365"/>
      <c r="H310" s="365"/>
      <c r="I310" s="365"/>
      <c r="J310" s="365"/>
      <c r="K310" s="365"/>
      <c r="L310" s="365"/>
      <c r="M310" s="365"/>
      <c r="N310" s="365"/>
    </row>
    <row r="311" spans="1:14" x14ac:dyDescent="0.25">
      <c r="A311" s="76"/>
      <c r="B311" s="76"/>
      <c r="C311" s="76"/>
      <c r="D311" s="76"/>
      <c r="E311" s="365"/>
      <c r="F311" s="365"/>
      <c r="G311" s="365"/>
      <c r="H311" s="365"/>
      <c r="I311" s="365"/>
      <c r="J311" s="365"/>
      <c r="K311" s="365"/>
      <c r="L311" s="365"/>
      <c r="M311" s="365"/>
      <c r="N311" s="365"/>
    </row>
    <row r="312" spans="1:14" x14ac:dyDescent="0.25">
      <c r="A312" s="76"/>
      <c r="B312" s="76"/>
      <c r="C312" s="76"/>
      <c r="D312" s="76"/>
      <c r="E312" s="365"/>
      <c r="F312" s="365"/>
      <c r="G312" s="365"/>
      <c r="H312" s="365"/>
      <c r="I312" s="365"/>
      <c r="J312" s="365"/>
      <c r="K312" s="365"/>
      <c r="L312" s="365"/>
      <c r="M312" s="365"/>
      <c r="N312" s="365"/>
    </row>
    <row r="313" spans="1:14" x14ac:dyDescent="0.25">
      <c r="A313" s="76"/>
      <c r="B313" s="76"/>
      <c r="C313" s="76"/>
      <c r="D313" s="76"/>
      <c r="E313" s="365"/>
      <c r="F313" s="365"/>
      <c r="G313" s="365"/>
      <c r="H313" s="365"/>
      <c r="I313" s="365"/>
      <c r="J313" s="365"/>
      <c r="K313" s="365"/>
      <c r="L313" s="365"/>
      <c r="M313" s="365"/>
      <c r="N313" s="365"/>
    </row>
    <row r="314" spans="1:14" x14ac:dyDescent="0.25">
      <c r="A314" s="76"/>
      <c r="B314" s="76"/>
      <c r="C314" s="76"/>
      <c r="D314" s="76"/>
      <c r="E314" s="365"/>
      <c r="F314" s="365"/>
      <c r="G314" s="365"/>
      <c r="H314" s="365"/>
      <c r="I314" s="365"/>
      <c r="J314" s="365"/>
      <c r="K314" s="365"/>
      <c r="L314" s="365"/>
      <c r="M314" s="365"/>
      <c r="N314" s="365"/>
    </row>
    <row r="315" spans="1:14" x14ac:dyDescent="0.25">
      <c r="A315" s="76"/>
      <c r="B315" s="76"/>
      <c r="C315" s="76"/>
      <c r="D315" s="76"/>
      <c r="E315" s="365"/>
      <c r="F315" s="365"/>
      <c r="G315" s="365"/>
      <c r="H315" s="365"/>
      <c r="I315" s="365"/>
      <c r="J315" s="365"/>
      <c r="K315" s="365"/>
      <c r="L315" s="365"/>
      <c r="M315" s="365"/>
      <c r="N315" s="365"/>
    </row>
    <row r="316" spans="1:14" x14ac:dyDescent="0.25">
      <c r="A316" s="76"/>
      <c r="B316" s="76"/>
      <c r="C316" s="76"/>
      <c r="D316" s="76"/>
      <c r="E316" s="365"/>
      <c r="F316" s="365"/>
      <c r="G316" s="365"/>
      <c r="H316" s="365"/>
      <c r="I316" s="365"/>
      <c r="J316" s="365"/>
      <c r="K316" s="365"/>
      <c r="L316" s="365"/>
      <c r="M316" s="365"/>
      <c r="N316" s="365"/>
    </row>
    <row r="317" spans="1:14" x14ac:dyDescent="0.25">
      <c r="A317" s="76"/>
      <c r="B317" s="76"/>
      <c r="C317" s="76"/>
      <c r="D317" s="76"/>
      <c r="E317" s="365"/>
      <c r="F317" s="365"/>
      <c r="G317" s="365"/>
      <c r="H317" s="365"/>
      <c r="I317" s="365"/>
      <c r="J317" s="365"/>
      <c r="K317" s="365"/>
      <c r="L317" s="365"/>
      <c r="M317" s="365"/>
      <c r="N317" s="365"/>
    </row>
    <row r="318" spans="1:14" x14ac:dyDescent="0.25">
      <c r="A318" s="76"/>
      <c r="B318" s="76"/>
      <c r="C318" s="76"/>
      <c r="D318" s="76"/>
      <c r="E318" s="365"/>
      <c r="F318" s="365"/>
      <c r="G318" s="365"/>
      <c r="H318" s="365"/>
      <c r="I318" s="365"/>
      <c r="J318" s="365"/>
      <c r="K318" s="365"/>
      <c r="L318" s="365"/>
      <c r="M318" s="365"/>
      <c r="N318" s="365"/>
    </row>
    <row r="319" spans="1:14" x14ac:dyDescent="0.25">
      <c r="A319" s="76"/>
      <c r="B319" s="76"/>
      <c r="C319" s="76"/>
      <c r="D319" s="76"/>
      <c r="E319" s="365"/>
      <c r="F319" s="365"/>
      <c r="G319" s="365"/>
      <c r="H319" s="365"/>
      <c r="I319" s="365"/>
      <c r="J319" s="365"/>
      <c r="K319" s="365"/>
      <c r="L319" s="365"/>
      <c r="M319" s="365"/>
      <c r="N319" s="365"/>
    </row>
    <row r="320" spans="1:14" x14ac:dyDescent="0.25">
      <c r="A320" s="76"/>
      <c r="B320" s="76"/>
      <c r="C320" s="76"/>
      <c r="D320" s="76"/>
      <c r="E320" s="365"/>
      <c r="F320" s="365"/>
      <c r="G320" s="365"/>
      <c r="H320" s="365"/>
      <c r="I320" s="365"/>
      <c r="J320" s="365"/>
      <c r="K320" s="365"/>
      <c r="L320" s="365"/>
      <c r="M320" s="365"/>
      <c r="N320" s="365"/>
    </row>
    <row r="321" spans="1:14" x14ac:dyDescent="0.25">
      <c r="A321" s="76"/>
      <c r="B321" s="76"/>
      <c r="C321" s="76"/>
      <c r="D321" s="76"/>
      <c r="E321" s="365"/>
      <c r="F321" s="365"/>
      <c r="G321" s="365"/>
      <c r="H321" s="365"/>
      <c r="I321" s="365"/>
      <c r="J321" s="365"/>
      <c r="K321" s="365"/>
      <c r="L321" s="365"/>
      <c r="M321" s="365"/>
      <c r="N321" s="365"/>
    </row>
    <row r="322" spans="1:14" x14ac:dyDescent="0.25">
      <c r="A322" s="76"/>
      <c r="B322" s="76"/>
      <c r="C322" s="76"/>
      <c r="D322" s="76"/>
      <c r="E322" s="365"/>
      <c r="F322" s="365"/>
      <c r="G322" s="365"/>
      <c r="H322" s="365"/>
      <c r="I322" s="365"/>
      <c r="J322" s="365"/>
      <c r="K322" s="365"/>
      <c r="L322" s="365"/>
      <c r="M322" s="365"/>
      <c r="N322" s="365"/>
    </row>
    <row r="323" spans="1:14" x14ac:dyDescent="0.25">
      <c r="A323" s="365"/>
      <c r="B323" s="365"/>
      <c r="C323" s="365"/>
      <c r="D323" s="365"/>
      <c r="E323" s="365"/>
      <c r="F323" s="365"/>
      <c r="G323" s="365"/>
      <c r="H323" s="365"/>
      <c r="I323" s="365"/>
      <c r="J323" s="365"/>
      <c r="K323" s="365"/>
      <c r="L323" s="365"/>
      <c r="M323" s="365"/>
      <c r="N323" s="365"/>
    </row>
    <row r="324" spans="1:14" x14ac:dyDescent="0.25">
      <c r="A324" s="365"/>
      <c r="B324" s="365"/>
      <c r="C324" s="365"/>
      <c r="D324" s="365"/>
      <c r="E324" s="365"/>
      <c r="F324" s="365"/>
      <c r="G324" s="365"/>
      <c r="H324" s="365"/>
      <c r="I324" s="365"/>
      <c r="J324" s="365"/>
      <c r="K324" s="365"/>
      <c r="L324" s="365"/>
      <c r="M324" s="365"/>
      <c r="N324" s="365"/>
    </row>
    <row r="325" spans="1:14" x14ac:dyDescent="0.25">
      <c r="A325" s="365"/>
      <c r="B325" s="365"/>
      <c r="C325" s="365"/>
      <c r="D325" s="365"/>
      <c r="E325" s="365"/>
      <c r="F325" s="365"/>
      <c r="G325" s="365"/>
      <c r="H325" s="365"/>
      <c r="I325" s="365"/>
      <c r="J325" s="365"/>
      <c r="K325" s="365"/>
      <c r="L325" s="365"/>
      <c r="M325" s="365"/>
      <c r="N325" s="365"/>
    </row>
  </sheetData>
  <mergeCells count="78">
    <mergeCell ref="A132:C132"/>
    <mergeCell ref="A121:D121"/>
    <mergeCell ref="A122:D122"/>
    <mergeCell ref="A123:D123"/>
    <mergeCell ref="A124:D124"/>
    <mergeCell ref="B125:C125"/>
    <mergeCell ref="B126:C126"/>
    <mergeCell ref="B127:C127"/>
    <mergeCell ref="B128:C128"/>
    <mergeCell ref="B129:C129"/>
    <mergeCell ref="A130:C130"/>
    <mergeCell ref="B131:C131"/>
    <mergeCell ref="A120:D120"/>
    <mergeCell ref="B102:C102"/>
    <mergeCell ref="B103:C103"/>
    <mergeCell ref="B104:C104"/>
    <mergeCell ref="B105:C105"/>
    <mergeCell ref="A106:D106"/>
    <mergeCell ref="A107:D107"/>
    <mergeCell ref="A108:D108"/>
    <mergeCell ref="B109:D109"/>
    <mergeCell ref="A113:B113"/>
    <mergeCell ref="A118:B118"/>
    <mergeCell ref="A119:C119"/>
    <mergeCell ref="B101:C101"/>
    <mergeCell ref="B75:C75"/>
    <mergeCell ref="A76:C76"/>
    <mergeCell ref="A77:D77"/>
    <mergeCell ref="A85:B85"/>
    <mergeCell ref="A86:D86"/>
    <mergeCell ref="A88:D88"/>
    <mergeCell ref="A89:D89"/>
    <mergeCell ref="A90:D90"/>
    <mergeCell ref="A98:B98"/>
    <mergeCell ref="A99:D99"/>
    <mergeCell ref="B100:C100"/>
    <mergeCell ref="B74:C74"/>
    <mergeCell ref="A52:D52"/>
    <mergeCell ref="A53:D53"/>
    <mergeCell ref="A54:D54"/>
    <mergeCell ref="A66:B66"/>
    <mergeCell ref="A67:D67"/>
    <mergeCell ref="A68:D68"/>
    <mergeCell ref="A69:D69"/>
    <mergeCell ref="A70:D70"/>
    <mergeCell ref="A71:D71"/>
    <mergeCell ref="B72:C72"/>
    <mergeCell ref="B73:C73"/>
    <mergeCell ref="A51:D51"/>
    <mergeCell ref="A26:D26"/>
    <mergeCell ref="A27:D27"/>
    <mergeCell ref="A28:D28"/>
    <mergeCell ref="A34:B34"/>
    <mergeCell ref="A35:D35"/>
    <mergeCell ref="A36:D36"/>
    <mergeCell ref="A37:D37"/>
    <mergeCell ref="A38:D38"/>
    <mergeCell ref="A39:D39"/>
    <mergeCell ref="A49:B49"/>
    <mergeCell ref="A50:D50"/>
    <mergeCell ref="B25:C25"/>
    <mergeCell ref="A6:D6"/>
    <mergeCell ref="B7:C7"/>
    <mergeCell ref="B8:C8"/>
    <mergeCell ref="B9:C9"/>
    <mergeCell ref="B10:C10"/>
    <mergeCell ref="B11:C11"/>
    <mergeCell ref="B12:C12"/>
    <mergeCell ref="A13:D13"/>
    <mergeCell ref="A14:D14"/>
    <mergeCell ref="A15:D15"/>
    <mergeCell ref="A16:D16"/>
    <mergeCell ref="A5:D5"/>
    <mergeCell ref="A1:D1"/>
    <mergeCell ref="A2:D2"/>
    <mergeCell ref="A3:D3"/>
    <mergeCell ref="A4:B4"/>
    <mergeCell ref="C4:D4"/>
  </mergeCells>
  <printOptions horizontalCentered="1"/>
  <pageMargins left="0.43307086614173229" right="0.43307086614173229" top="0.9055118110236221" bottom="0.70866141732283472" header="0.31496062992125984" footer="0.31496062992125984"/>
  <pageSetup paperSize="9" scale="83" fitToHeight="0" orientation="portrait" r:id="rId1"/>
  <headerFooter alignWithMargins="0"/>
  <rowBreaks count="1" manualBreakCount="1">
    <brk id="50" max="16383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25"/>
  <sheetViews>
    <sheetView topLeftCell="A49" zoomScaleNormal="100" zoomScaleSheetLayoutView="100" workbookViewId="0">
      <selection activeCell="A49" sqref="A1:XFD1048576"/>
    </sheetView>
  </sheetViews>
  <sheetFormatPr defaultColWidth="9.140625" defaultRowHeight="15" x14ac:dyDescent="0.25"/>
  <cols>
    <col min="1" max="1" width="15.28515625" style="364" customWidth="1"/>
    <col min="2" max="2" width="56.7109375" style="364" customWidth="1"/>
    <col min="3" max="3" width="12.42578125" style="364" customWidth="1"/>
    <col min="4" max="4" width="26.85546875" style="364" customWidth="1"/>
    <col min="5" max="5" width="43.5703125" style="364" bestFit="1" customWidth="1"/>
    <col min="6" max="6" width="25.85546875" style="364" bestFit="1" customWidth="1"/>
    <col min="7" max="7" width="112.42578125" style="364" customWidth="1"/>
    <col min="8" max="8" width="9.140625" style="364"/>
    <col min="9" max="9" width="16.140625" style="364" bestFit="1" customWidth="1"/>
    <col min="10" max="16384" width="9.140625" style="364"/>
  </cols>
  <sheetData>
    <row r="1" spans="1:14" ht="15" customHeight="1" x14ac:dyDescent="0.25">
      <c r="A1" s="620" t="s">
        <v>586</v>
      </c>
      <c r="B1" s="620"/>
      <c r="C1" s="620"/>
      <c r="D1" s="620"/>
      <c r="E1" s="28"/>
      <c r="F1" s="365"/>
      <c r="G1" s="365"/>
      <c r="H1" s="365"/>
      <c r="I1" s="365"/>
      <c r="J1" s="365"/>
      <c r="K1" s="365"/>
      <c r="L1" s="365"/>
      <c r="M1" s="365"/>
      <c r="N1" s="365"/>
    </row>
    <row r="2" spans="1:14" ht="15" customHeight="1" thickBot="1" x14ac:dyDescent="0.3">
      <c r="A2" s="620" t="s">
        <v>398</v>
      </c>
      <c r="B2" s="620"/>
      <c r="C2" s="620"/>
      <c r="D2" s="620"/>
      <c r="E2" s="365"/>
      <c r="F2" s="365"/>
      <c r="G2" s="365"/>
      <c r="H2" s="365"/>
      <c r="I2" s="365"/>
      <c r="J2" s="365"/>
      <c r="K2" s="365"/>
      <c r="L2" s="365"/>
      <c r="M2" s="365"/>
      <c r="N2" s="365"/>
    </row>
    <row r="3" spans="1:14" ht="21.75" customHeight="1" x14ac:dyDescent="0.25">
      <c r="A3" s="621" t="s">
        <v>111</v>
      </c>
      <c r="B3" s="622"/>
      <c r="C3" s="622"/>
      <c r="D3" s="623"/>
      <c r="E3" s="365"/>
      <c r="F3" s="365"/>
      <c r="G3" s="365"/>
      <c r="H3" s="365"/>
      <c r="I3" s="365"/>
      <c r="J3" s="365"/>
      <c r="K3" s="365"/>
      <c r="L3" s="365"/>
      <c r="M3" s="365"/>
      <c r="N3" s="365"/>
    </row>
    <row r="4" spans="1:14" x14ac:dyDescent="0.25">
      <c r="A4" s="624" t="s">
        <v>365</v>
      </c>
      <c r="B4" s="625"/>
      <c r="C4" s="626" t="s">
        <v>366</v>
      </c>
      <c r="D4" s="625"/>
      <c r="E4" s="365"/>
      <c r="F4" s="365"/>
      <c r="G4" s="365"/>
      <c r="H4" s="365"/>
      <c r="I4" s="365"/>
      <c r="J4" s="365"/>
      <c r="K4" s="365"/>
      <c r="L4" s="365"/>
      <c r="M4" s="365"/>
      <c r="N4" s="365"/>
    </row>
    <row r="5" spans="1:14" x14ac:dyDescent="0.25">
      <c r="A5" s="618" t="s">
        <v>316</v>
      </c>
      <c r="B5" s="590"/>
      <c r="C5" s="590"/>
      <c r="D5" s="619"/>
      <c r="E5" s="365"/>
      <c r="F5" s="365"/>
      <c r="G5" s="365"/>
      <c r="H5" s="365"/>
      <c r="I5" s="365"/>
      <c r="J5" s="365"/>
      <c r="K5" s="365"/>
      <c r="L5" s="365"/>
      <c r="M5" s="365"/>
      <c r="N5" s="365"/>
    </row>
    <row r="6" spans="1:14" ht="15.75" x14ac:dyDescent="0.25">
      <c r="A6" s="606" t="s">
        <v>317</v>
      </c>
      <c r="B6" s="607"/>
      <c r="C6" s="607"/>
      <c r="D6" s="608"/>
      <c r="E6" s="365"/>
      <c r="F6" s="365"/>
      <c r="G6" s="365"/>
      <c r="H6" s="365"/>
      <c r="I6" s="365"/>
      <c r="J6" s="365"/>
      <c r="K6" s="365"/>
      <c r="L6" s="365"/>
      <c r="M6" s="365"/>
      <c r="N6" s="365"/>
    </row>
    <row r="7" spans="1:14" x14ac:dyDescent="0.25">
      <c r="A7" s="401">
        <v>1</v>
      </c>
      <c r="B7" s="609" t="s">
        <v>318</v>
      </c>
      <c r="C7" s="609"/>
      <c r="D7" s="293" t="s">
        <v>327</v>
      </c>
      <c r="E7" s="365"/>
      <c r="F7" s="365"/>
      <c r="G7" s="365"/>
      <c r="H7" s="365"/>
      <c r="I7" s="365"/>
      <c r="J7" s="365"/>
      <c r="K7" s="365"/>
      <c r="L7" s="365"/>
      <c r="M7" s="365"/>
      <c r="N7" s="365"/>
    </row>
    <row r="8" spans="1:14" x14ac:dyDescent="0.25">
      <c r="A8" s="401">
        <v>2</v>
      </c>
      <c r="B8" s="609" t="s">
        <v>320</v>
      </c>
      <c r="C8" s="609"/>
      <c r="D8" s="269" t="s">
        <v>328</v>
      </c>
      <c r="E8" s="365"/>
      <c r="F8" s="365"/>
      <c r="G8" s="365"/>
      <c r="H8" s="365"/>
      <c r="I8" s="365"/>
      <c r="J8" s="365"/>
      <c r="K8" s="365"/>
      <c r="L8" s="365"/>
      <c r="M8" s="365"/>
      <c r="N8" s="365"/>
    </row>
    <row r="9" spans="1:14" x14ac:dyDescent="0.25">
      <c r="A9" s="401">
        <v>3</v>
      </c>
      <c r="B9" s="610" t="s">
        <v>18</v>
      </c>
      <c r="C9" s="610"/>
      <c r="D9" s="252">
        <v>0</v>
      </c>
      <c r="E9" s="365"/>
      <c r="F9" s="365"/>
      <c r="G9" s="365"/>
      <c r="H9" s="365"/>
      <c r="I9" s="365"/>
      <c r="J9" s="365"/>
      <c r="K9" s="365"/>
      <c r="L9" s="365"/>
      <c r="M9" s="365"/>
      <c r="N9" s="365"/>
    </row>
    <row r="10" spans="1:14" x14ac:dyDescent="0.25">
      <c r="A10" s="401">
        <v>4</v>
      </c>
      <c r="B10" s="610" t="s">
        <v>322</v>
      </c>
      <c r="C10" s="610"/>
      <c r="D10" s="269" t="s">
        <v>329</v>
      </c>
      <c r="E10" s="365"/>
      <c r="F10" s="365"/>
      <c r="G10" s="365"/>
      <c r="H10" s="365"/>
      <c r="I10" s="365"/>
      <c r="J10" s="365"/>
      <c r="K10" s="365"/>
      <c r="L10" s="365"/>
      <c r="M10" s="365"/>
      <c r="N10" s="365"/>
    </row>
    <row r="11" spans="1:14" x14ac:dyDescent="0.25">
      <c r="A11" s="401">
        <v>5</v>
      </c>
      <c r="B11" s="611" t="s">
        <v>323</v>
      </c>
      <c r="C11" s="611"/>
      <c r="D11" s="269" t="s">
        <v>393</v>
      </c>
      <c r="E11" s="365"/>
      <c r="F11" s="365"/>
      <c r="G11" s="365"/>
      <c r="H11" s="365"/>
      <c r="I11" s="365"/>
      <c r="J11" s="365"/>
      <c r="K11" s="365"/>
      <c r="L11" s="365"/>
      <c r="M11" s="365"/>
      <c r="N11" s="365"/>
    </row>
    <row r="12" spans="1:14" x14ac:dyDescent="0.25">
      <c r="A12" s="401">
        <v>6</v>
      </c>
      <c r="B12" s="566" t="s">
        <v>324</v>
      </c>
      <c r="C12" s="566"/>
      <c r="D12" s="294">
        <v>44927</v>
      </c>
      <c r="E12" s="365"/>
      <c r="F12" s="365"/>
      <c r="G12" s="365"/>
      <c r="H12" s="365"/>
      <c r="I12" s="365"/>
      <c r="J12" s="365"/>
      <c r="K12" s="365"/>
      <c r="L12" s="365"/>
      <c r="M12" s="365"/>
      <c r="N12" s="365"/>
    </row>
    <row r="13" spans="1:14" x14ac:dyDescent="0.25">
      <c r="A13" s="612"/>
      <c r="B13" s="613"/>
      <c r="C13" s="613"/>
      <c r="D13" s="614"/>
      <c r="E13" s="365"/>
      <c r="F13" s="365"/>
      <c r="G13" s="365"/>
      <c r="H13" s="365"/>
      <c r="I13" s="365"/>
      <c r="J13" s="365"/>
      <c r="K13" s="365"/>
      <c r="L13" s="365"/>
      <c r="M13" s="365"/>
      <c r="N13" s="365"/>
    </row>
    <row r="14" spans="1:14" x14ac:dyDescent="0.25">
      <c r="A14" s="556" t="s">
        <v>325</v>
      </c>
      <c r="B14" s="557"/>
      <c r="C14" s="557"/>
      <c r="D14" s="558"/>
      <c r="E14" s="365"/>
      <c r="F14" s="365"/>
      <c r="G14" s="365"/>
      <c r="H14" s="365"/>
      <c r="I14" s="365"/>
      <c r="J14" s="365"/>
      <c r="K14" s="365"/>
      <c r="L14" s="365"/>
      <c r="M14" s="365"/>
      <c r="N14" s="365"/>
    </row>
    <row r="15" spans="1:14" x14ac:dyDescent="0.25">
      <c r="A15" s="556" t="s">
        <v>326</v>
      </c>
      <c r="B15" s="557"/>
      <c r="C15" s="557"/>
      <c r="D15" s="558"/>
      <c r="E15" s="365"/>
      <c r="F15" s="365"/>
      <c r="G15" s="365"/>
      <c r="H15" s="365"/>
      <c r="I15" s="365"/>
      <c r="J15" s="365"/>
      <c r="K15" s="365"/>
      <c r="L15" s="365"/>
      <c r="M15" s="365"/>
      <c r="N15" s="365"/>
    </row>
    <row r="16" spans="1:14" x14ac:dyDescent="0.25">
      <c r="A16" s="615"/>
      <c r="B16" s="616"/>
      <c r="C16" s="616"/>
      <c r="D16" s="617"/>
      <c r="E16" s="365"/>
      <c r="F16" s="365"/>
      <c r="G16" s="365"/>
      <c r="H16" s="365"/>
      <c r="I16" s="365"/>
      <c r="J16" s="365"/>
      <c r="K16" s="365"/>
      <c r="L16" s="365"/>
      <c r="M16" s="365"/>
      <c r="N16" s="365"/>
    </row>
    <row r="17" spans="1:14" x14ac:dyDescent="0.25">
      <c r="A17" s="261" t="s">
        <v>31</v>
      </c>
      <c r="B17" s="399" t="s">
        <v>24</v>
      </c>
      <c r="C17" s="403" t="s">
        <v>4</v>
      </c>
      <c r="D17" s="263" t="s">
        <v>5</v>
      </c>
      <c r="E17" s="365"/>
      <c r="F17" s="77"/>
      <c r="G17" s="365"/>
      <c r="H17" s="365"/>
      <c r="I17" s="365"/>
      <c r="J17" s="365"/>
      <c r="K17" s="365"/>
      <c r="L17" s="365"/>
      <c r="M17" s="365"/>
      <c r="N17" s="365"/>
    </row>
    <row r="18" spans="1:14" x14ac:dyDescent="0.25">
      <c r="A18" s="401" t="s">
        <v>0</v>
      </c>
      <c r="B18" s="272" t="s">
        <v>40</v>
      </c>
      <c r="C18" s="402">
        <v>1</v>
      </c>
      <c r="D18" s="274">
        <f>D9</f>
        <v>0</v>
      </c>
      <c r="E18" s="365"/>
      <c r="F18" s="365"/>
      <c r="G18" s="365"/>
      <c r="H18" s="365"/>
      <c r="I18" s="365"/>
      <c r="J18" s="365"/>
      <c r="K18" s="365"/>
      <c r="L18" s="365"/>
      <c r="M18" s="365"/>
      <c r="N18" s="365"/>
    </row>
    <row r="19" spans="1:14" x14ac:dyDescent="0.25">
      <c r="A19" s="401" t="s">
        <v>1</v>
      </c>
      <c r="B19" s="272" t="s">
        <v>41</v>
      </c>
      <c r="C19" s="275">
        <v>0</v>
      </c>
      <c r="D19" s="274">
        <f>C19*$D$18</f>
        <v>0</v>
      </c>
      <c r="E19" s="365"/>
      <c r="F19" s="365"/>
      <c r="G19" s="365"/>
      <c r="H19" s="365"/>
      <c r="I19" s="365"/>
      <c r="J19" s="365"/>
      <c r="K19" s="365"/>
      <c r="L19" s="365"/>
      <c r="M19" s="365"/>
      <c r="N19" s="365"/>
    </row>
    <row r="20" spans="1:14" x14ac:dyDescent="0.25">
      <c r="A20" s="401" t="s">
        <v>2</v>
      </c>
      <c r="B20" s="272" t="s">
        <v>42</v>
      </c>
      <c r="C20" s="275">
        <v>0.2</v>
      </c>
      <c r="D20" s="274">
        <f t="shared" ref="D20:D24" si="0">C20*$D$18</f>
        <v>0</v>
      </c>
      <c r="E20" s="365"/>
      <c r="F20" s="365"/>
      <c r="G20" s="365"/>
      <c r="H20" s="365"/>
      <c r="I20" s="365"/>
      <c r="J20" s="365"/>
      <c r="K20" s="365"/>
      <c r="L20" s="365"/>
      <c r="M20" s="365"/>
      <c r="N20" s="365"/>
    </row>
    <row r="21" spans="1:14" x14ac:dyDescent="0.25">
      <c r="A21" s="401" t="s">
        <v>3</v>
      </c>
      <c r="B21" s="282" t="s">
        <v>43</v>
      </c>
      <c r="C21" s="275">
        <v>0</v>
      </c>
      <c r="D21" s="274">
        <f t="shared" si="0"/>
        <v>0</v>
      </c>
      <c r="E21" s="365"/>
      <c r="F21" s="77"/>
      <c r="G21" s="365"/>
      <c r="H21" s="365"/>
      <c r="I21" s="365"/>
      <c r="J21" s="365"/>
      <c r="K21" s="365"/>
      <c r="L21" s="365"/>
      <c r="M21" s="365"/>
      <c r="N21" s="365"/>
    </row>
    <row r="22" spans="1:14" x14ac:dyDescent="0.25">
      <c r="A22" s="401" t="s">
        <v>7</v>
      </c>
      <c r="B22" s="272" t="s">
        <v>21</v>
      </c>
      <c r="C22" s="275">
        <v>0</v>
      </c>
      <c r="D22" s="274">
        <f t="shared" si="0"/>
        <v>0</v>
      </c>
      <c r="E22" s="365"/>
      <c r="F22" s="365"/>
      <c r="G22" s="365"/>
      <c r="H22" s="365"/>
      <c r="I22" s="365"/>
      <c r="J22" s="365"/>
      <c r="K22" s="365"/>
      <c r="L22" s="365"/>
      <c r="M22" s="365"/>
      <c r="N22" s="365"/>
    </row>
    <row r="23" spans="1:14" x14ac:dyDescent="0.25">
      <c r="A23" s="401" t="s">
        <v>8</v>
      </c>
      <c r="B23" s="272" t="s">
        <v>22</v>
      </c>
      <c r="C23" s="275">
        <v>0</v>
      </c>
      <c r="D23" s="274">
        <f t="shared" si="0"/>
        <v>0</v>
      </c>
      <c r="E23" s="365"/>
      <c r="F23" s="365"/>
      <c r="G23" s="365"/>
      <c r="H23" s="365"/>
      <c r="I23" s="365"/>
      <c r="J23" s="365"/>
      <c r="K23" s="365"/>
      <c r="L23" s="365"/>
      <c r="M23" s="365"/>
      <c r="N23" s="365"/>
    </row>
    <row r="24" spans="1:14" x14ac:dyDescent="0.25">
      <c r="A24" s="401" t="s">
        <v>19</v>
      </c>
      <c r="B24" s="272" t="s">
        <v>23</v>
      </c>
      <c r="C24" s="275">
        <v>0</v>
      </c>
      <c r="D24" s="274">
        <f t="shared" si="0"/>
        <v>0</v>
      </c>
      <c r="E24" s="365"/>
      <c r="F24" s="365"/>
      <c r="G24" s="365"/>
      <c r="H24" s="365"/>
      <c r="I24" s="365"/>
      <c r="J24" s="365"/>
      <c r="K24" s="365"/>
      <c r="L24" s="365"/>
      <c r="M24" s="365"/>
      <c r="N24" s="365"/>
    </row>
    <row r="25" spans="1:14" x14ac:dyDescent="0.25">
      <c r="A25" s="85"/>
      <c r="B25" s="605" t="s">
        <v>6</v>
      </c>
      <c r="C25" s="605"/>
      <c r="D25" s="82">
        <f>SUM(D18:D24)</f>
        <v>0</v>
      </c>
      <c r="E25" s="365"/>
      <c r="F25" s="365"/>
      <c r="G25" s="365"/>
      <c r="H25" s="365"/>
      <c r="I25" s="365"/>
      <c r="J25" s="365"/>
      <c r="K25" s="365"/>
      <c r="L25" s="365"/>
      <c r="M25" s="365"/>
      <c r="N25" s="365"/>
    </row>
    <row r="26" spans="1:14" x14ac:dyDescent="0.25">
      <c r="A26" s="628"/>
      <c r="B26" s="629"/>
      <c r="C26" s="629"/>
      <c r="D26" s="630"/>
      <c r="E26" s="365"/>
      <c r="F26" s="365"/>
      <c r="G26" s="365"/>
      <c r="H26" s="365"/>
      <c r="I26" s="365"/>
      <c r="J26" s="365"/>
      <c r="K26" s="365"/>
      <c r="L26" s="365"/>
      <c r="M26" s="365"/>
      <c r="N26" s="365"/>
    </row>
    <row r="27" spans="1:14" s="31" customFormat="1" ht="30.75" customHeight="1" x14ac:dyDescent="0.25">
      <c r="A27" s="556" t="s">
        <v>116</v>
      </c>
      <c r="B27" s="595"/>
      <c r="C27" s="595"/>
      <c r="D27" s="596"/>
      <c r="E27" s="30"/>
      <c r="F27" s="30"/>
      <c r="G27" s="30"/>
      <c r="H27" s="30"/>
      <c r="I27" s="30"/>
      <c r="J27" s="30"/>
      <c r="K27" s="30"/>
      <c r="L27" s="30"/>
      <c r="M27" s="30"/>
      <c r="N27" s="30"/>
    </row>
    <row r="28" spans="1:14" x14ac:dyDescent="0.25">
      <c r="A28" s="628"/>
      <c r="B28" s="629"/>
      <c r="C28" s="629"/>
      <c r="D28" s="630"/>
      <c r="E28" s="365"/>
      <c r="F28" s="365"/>
      <c r="G28" s="365"/>
      <c r="H28" s="365"/>
      <c r="I28" s="365"/>
      <c r="J28" s="365"/>
      <c r="K28" s="365"/>
      <c r="L28" s="365"/>
      <c r="M28" s="365"/>
      <c r="N28" s="365"/>
    </row>
    <row r="29" spans="1:14" x14ac:dyDescent="0.25">
      <c r="A29" s="261" t="s">
        <v>32</v>
      </c>
      <c r="B29" s="258" t="s">
        <v>59</v>
      </c>
      <c r="C29" s="257"/>
      <c r="D29" s="270"/>
      <c r="E29" s="365"/>
      <c r="F29" s="365"/>
      <c r="G29" s="365"/>
      <c r="H29" s="365"/>
      <c r="I29" s="365"/>
      <c r="J29" s="365"/>
      <c r="K29" s="365"/>
      <c r="L29" s="365"/>
      <c r="M29" s="365"/>
      <c r="N29" s="365"/>
    </row>
    <row r="30" spans="1:14" x14ac:dyDescent="0.25">
      <c r="A30" s="261" t="s">
        <v>60</v>
      </c>
      <c r="B30" s="369" t="s">
        <v>368</v>
      </c>
      <c r="C30" s="403" t="s">
        <v>4</v>
      </c>
      <c r="D30" s="263" t="s">
        <v>16</v>
      </c>
      <c r="E30" s="365"/>
      <c r="F30" s="365"/>
      <c r="G30" s="365"/>
      <c r="H30" s="365"/>
      <c r="I30" s="365"/>
      <c r="J30" s="365"/>
      <c r="K30" s="365"/>
      <c r="L30" s="365"/>
      <c r="M30" s="365"/>
      <c r="N30" s="365"/>
    </row>
    <row r="31" spans="1:14" x14ac:dyDescent="0.25">
      <c r="A31" s="280" t="s">
        <v>0</v>
      </c>
      <c r="B31" s="278" t="s">
        <v>39</v>
      </c>
      <c r="C31" s="285">
        <v>8.3299999999999999E-2</v>
      </c>
      <c r="D31" s="279">
        <f>$D$25*C31</f>
        <v>0</v>
      </c>
      <c r="E31" s="365"/>
      <c r="F31" s="365"/>
      <c r="G31" s="365"/>
      <c r="H31" s="365"/>
      <c r="I31" s="365"/>
      <c r="J31" s="365"/>
      <c r="K31" s="365"/>
      <c r="L31" s="365"/>
      <c r="M31" s="365"/>
      <c r="N31" s="365"/>
    </row>
    <row r="32" spans="1:14" x14ac:dyDescent="0.25">
      <c r="A32" s="280" t="s">
        <v>1</v>
      </c>
      <c r="B32" s="278" t="s">
        <v>84</v>
      </c>
      <c r="C32" s="285">
        <v>8.3299999999999999E-2</v>
      </c>
      <c r="D32" s="279">
        <f t="shared" ref="D32:D33" si="1">$D$25*C32</f>
        <v>0</v>
      </c>
      <c r="E32" s="365"/>
      <c r="F32" s="365"/>
      <c r="G32" s="365"/>
      <c r="H32" s="365"/>
      <c r="I32" s="365"/>
      <c r="J32" s="365"/>
      <c r="K32" s="365"/>
      <c r="L32" s="365"/>
      <c r="M32" s="365"/>
      <c r="N32" s="365"/>
    </row>
    <row r="33" spans="1:14" x14ac:dyDescent="0.25">
      <c r="A33" s="280" t="s">
        <v>2</v>
      </c>
      <c r="B33" s="278" t="s">
        <v>85</v>
      </c>
      <c r="C33" s="345">
        <v>2.7799999999999998E-2</v>
      </c>
      <c r="D33" s="279">
        <f t="shared" si="1"/>
        <v>0</v>
      </c>
      <c r="E33" s="365"/>
      <c r="F33" s="365"/>
      <c r="G33" s="365"/>
      <c r="H33" s="365"/>
      <c r="I33" s="365"/>
      <c r="J33" s="365"/>
      <c r="K33" s="365"/>
      <c r="L33" s="365"/>
      <c r="M33" s="365"/>
      <c r="N33" s="365"/>
    </row>
    <row r="34" spans="1:14" x14ac:dyDescent="0.25">
      <c r="A34" s="585" t="s">
        <v>29</v>
      </c>
      <c r="B34" s="586"/>
      <c r="C34" s="86">
        <f>SUM(C31:C33)</f>
        <v>0.19439999999999999</v>
      </c>
      <c r="D34" s="84">
        <f>SUM(D31:D33)</f>
        <v>0</v>
      </c>
      <c r="E34" s="365"/>
      <c r="F34" s="365"/>
      <c r="G34" s="365"/>
      <c r="H34" s="365"/>
      <c r="I34" s="365"/>
      <c r="J34" s="365"/>
      <c r="K34" s="365"/>
      <c r="L34" s="365"/>
      <c r="M34" s="365"/>
      <c r="N34" s="365"/>
    </row>
    <row r="35" spans="1:14" x14ac:dyDescent="0.25">
      <c r="A35" s="567"/>
      <c r="B35" s="568"/>
      <c r="C35" s="568"/>
      <c r="D35" s="627"/>
      <c r="E35" s="365"/>
      <c r="F35" s="365"/>
      <c r="G35" s="365"/>
      <c r="H35" s="365"/>
      <c r="I35" s="365"/>
      <c r="J35" s="365"/>
      <c r="K35" s="365"/>
      <c r="L35" s="365"/>
      <c r="M35" s="365"/>
      <c r="N35" s="365"/>
    </row>
    <row r="36" spans="1:14" ht="28.5" customHeight="1" x14ac:dyDescent="0.25">
      <c r="A36" s="556" t="s">
        <v>86</v>
      </c>
      <c r="B36" s="557"/>
      <c r="C36" s="557"/>
      <c r="D36" s="558"/>
      <c r="E36" s="365"/>
      <c r="F36" s="365"/>
      <c r="G36" s="365"/>
      <c r="H36" s="365"/>
      <c r="I36" s="365"/>
      <c r="J36" s="365"/>
      <c r="K36" s="365"/>
      <c r="L36" s="365"/>
      <c r="M36" s="365"/>
      <c r="N36" s="365"/>
    </row>
    <row r="37" spans="1:14" ht="30" customHeight="1" x14ac:dyDescent="0.25">
      <c r="A37" s="556" t="s">
        <v>117</v>
      </c>
      <c r="B37" s="557"/>
      <c r="C37" s="557"/>
      <c r="D37" s="558"/>
      <c r="E37" s="365"/>
      <c r="F37" s="365"/>
      <c r="G37" s="365"/>
      <c r="H37" s="365"/>
      <c r="I37" s="365"/>
      <c r="J37" s="365"/>
      <c r="K37" s="365"/>
      <c r="L37" s="365"/>
      <c r="M37" s="365"/>
      <c r="N37" s="365"/>
    </row>
    <row r="38" spans="1:14" ht="47.25" customHeight="1" x14ac:dyDescent="0.25">
      <c r="A38" s="597" t="s">
        <v>585</v>
      </c>
      <c r="B38" s="598"/>
      <c r="C38" s="598"/>
      <c r="D38" s="599"/>
      <c r="E38" s="365"/>
      <c r="F38" s="365"/>
      <c r="G38" s="365"/>
      <c r="H38" s="365"/>
      <c r="I38" s="365"/>
      <c r="J38" s="365"/>
      <c r="K38" s="365"/>
      <c r="L38" s="365"/>
      <c r="M38" s="365"/>
      <c r="N38" s="365"/>
    </row>
    <row r="39" spans="1:14" x14ac:dyDescent="0.25">
      <c r="A39" s="628"/>
      <c r="B39" s="629"/>
      <c r="C39" s="629"/>
      <c r="D39" s="630"/>
      <c r="E39" s="365"/>
      <c r="F39" s="365"/>
      <c r="G39" s="365"/>
      <c r="H39" s="365"/>
      <c r="I39" s="365"/>
      <c r="J39" s="365"/>
      <c r="K39" s="365"/>
      <c r="L39" s="365"/>
      <c r="M39" s="365"/>
      <c r="N39" s="365"/>
    </row>
    <row r="40" spans="1:14" x14ac:dyDescent="0.25">
      <c r="A40" s="261" t="s">
        <v>61</v>
      </c>
      <c r="B40" s="257" t="s">
        <v>112</v>
      </c>
      <c r="C40" s="403" t="s">
        <v>4</v>
      </c>
      <c r="D40" s="263" t="s">
        <v>16</v>
      </c>
      <c r="E40" s="365"/>
      <c r="F40" s="365"/>
      <c r="G40" s="365"/>
      <c r="H40" s="365"/>
      <c r="I40" s="365"/>
      <c r="J40" s="365"/>
      <c r="K40" s="365"/>
      <c r="L40" s="365"/>
      <c r="M40" s="365"/>
      <c r="N40" s="365"/>
    </row>
    <row r="41" spans="1:14" x14ac:dyDescent="0.25">
      <c r="A41" s="276" t="s">
        <v>0</v>
      </c>
      <c r="B41" s="366" t="s">
        <v>10</v>
      </c>
      <c r="C41" s="283">
        <v>0.2</v>
      </c>
      <c r="D41" s="279">
        <f>C41*$D$25</f>
        <v>0</v>
      </c>
      <c r="E41" s="365"/>
      <c r="F41" s="365"/>
      <c r="G41" s="365"/>
      <c r="H41" s="365"/>
      <c r="I41" s="365"/>
      <c r="J41" s="365"/>
      <c r="K41" s="365"/>
      <c r="L41" s="365"/>
      <c r="M41" s="365"/>
      <c r="N41" s="365"/>
    </row>
    <row r="42" spans="1:14" x14ac:dyDescent="0.25">
      <c r="A42" s="276" t="s">
        <v>1</v>
      </c>
      <c r="B42" s="366" t="s">
        <v>20</v>
      </c>
      <c r="C42" s="283">
        <v>2.5000000000000001E-2</v>
      </c>
      <c r="D42" s="279">
        <f t="shared" ref="D42:D48" si="2">C42*$D$25</f>
        <v>0</v>
      </c>
      <c r="E42" s="365"/>
      <c r="F42" s="365"/>
      <c r="G42" s="365"/>
      <c r="H42" s="365"/>
      <c r="I42" s="365"/>
      <c r="J42" s="365"/>
      <c r="K42" s="365"/>
      <c r="L42" s="365"/>
      <c r="M42" s="365"/>
      <c r="N42" s="365"/>
    </row>
    <row r="43" spans="1:14" x14ac:dyDescent="0.25">
      <c r="A43" s="276" t="s">
        <v>2</v>
      </c>
      <c r="B43" s="366" t="s">
        <v>62</v>
      </c>
      <c r="C43" s="283">
        <v>0.03</v>
      </c>
      <c r="D43" s="279">
        <f t="shared" si="2"/>
        <v>0</v>
      </c>
      <c r="E43" s="365"/>
      <c r="F43" s="365"/>
      <c r="G43" s="365"/>
      <c r="H43" s="365"/>
      <c r="I43" s="365"/>
      <c r="J43" s="365"/>
      <c r="K43" s="365"/>
      <c r="L43" s="365"/>
      <c r="M43" s="365"/>
      <c r="N43" s="365"/>
    </row>
    <row r="44" spans="1:14" x14ac:dyDescent="0.25">
      <c r="A44" s="276" t="s">
        <v>3</v>
      </c>
      <c r="B44" s="366" t="s">
        <v>11</v>
      </c>
      <c r="C44" s="283">
        <v>1.4999999999999999E-2</v>
      </c>
      <c r="D44" s="279">
        <f t="shared" si="2"/>
        <v>0</v>
      </c>
      <c r="E44" s="365"/>
      <c r="F44" s="365"/>
      <c r="G44" s="365"/>
      <c r="H44" s="365"/>
      <c r="I44" s="365"/>
      <c r="J44" s="365"/>
      <c r="K44" s="365"/>
      <c r="L44" s="365"/>
      <c r="M44" s="365"/>
      <c r="N44" s="365"/>
    </row>
    <row r="45" spans="1:14" x14ac:dyDescent="0.25">
      <c r="A45" s="276" t="s">
        <v>7</v>
      </c>
      <c r="B45" s="366" t="s">
        <v>12</v>
      </c>
      <c r="C45" s="283">
        <v>0.01</v>
      </c>
      <c r="D45" s="279">
        <f t="shared" si="2"/>
        <v>0</v>
      </c>
      <c r="E45" s="365"/>
      <c r="F45" s="365"/>
      <c r="G45" s="365"/>
      <c r="H45" s="365"/>
      <c r="I45" s="365"/>
      <c r="J45" s="365"/>
      <c r="K45" s="365"/>
      <c r="L45" s="365"/>
      <c r="M45" s="365"/>
      <c r="N45" s="365"/>
    </row>
    <row r="46" spans="1:14" x14ac:dyDescent="0.25">
      <c r="A46" s="276" t="s">
        <v>8</v>
      </c>
      <c r="B46" s="366" t="s">
        <v>15</v>
      </c>
      <c r="C46" s="283">
        <v>6.0000000000000001E-3</v>
      </c>
      <c r="D46" s="279">
        <f t="shared" si="2"/>
        <v>0</v>
      </c>
      <c r="E46" s="365"/>
      <c r="F46" s="365"/>
      <c r="G46" s="365"/>
      <c r="H46" s="365"/>
      <c r="I46" s="365"/>
      <c r="J46" s="365"/>
      <c r="K46" s="365"/>
      <c r="L46" s="365"/>
      <c r="M46" s="365"/>
      <c r="N46" s="365"/>
    </row>
    <row r="47" spans="1:14" x14ac:dyDescent="0.25">
      <c r="A47" s="276" t="s">
        <v>19</v>
      </c>
      <c r="B47" s="366" t="s">
        <v>13</v>
      </c>
      <c r="C47" s="283">
        <v>2E-3</v>
      </c>
      <c r="D47" s="279">
        <f t="shared" si="2"/>
        <v>0</v>
      </c>
      <c r="E47" s="365"/>
      <c r="F47" s="365"/>
      <c r="G47" s="365"/>
      <c r="H47" s="365"/>
      <c r="I47" s="365"/>
      <c r="J47" s="365"/>
      <c r="K47" s="365"/>
      <c r="L47" s="365"/>
      <c r="M47" s="365"/>
      <c r="N47" s="365"/>
    </row>
    <row r="48" spans="1:14" x14ac:dyDescent="0.25">
      <c r="A48" s="276" t="s">
        <v>9</v>
      </c>
      <c r="B48" s="366" t="s">
        <v>14</v>
      </c>
      <c r="C48" s="283">
        <v>0.08</v>
      </c>
      <c r="D48" s="279">
        <f t="shared" si="2"/>
        <v>0</v>
      </c>
      <c r="E48" s="76"/>
      <c r="F48" s="5"/>
      <c r="G48" s="365"/>
      <c r="H48" s="365"/>
      <c r="I48" s="365"/>
      <c r="J48" s="365"/>
      <c r="K48" s="365"/>
      <c r="L48" s="365"/>
      <c r="M48" s="365"/>
      <c r="N48" s="365"/>
    </row>
    <row r="49" spans="1:14" x14ac:dyDescent="0.25">
      <c r="A49" s="600" t="s">
        <v>27</v>
      </c>
      <c r="B49" s="601"/>
      <c r="C49" s="79">
        <f>SUM(C41:C48)</f>
        <v>0.36800000000000005</v>
      </c>
      <c r="D49" s="84">
        <f>SUM(D41:D48)</f>
        <v>0</v>
      </c>
      <c r="E49" s="76"/>
      <c r="F49" s="77"/>
      <c r="G49" s="365"/>
      <c r="H49" s="365"/>
      <c r="I49" s="365"/>
      <c r="J49" s="365"/>
      <c r="K49" s="365"/>
      <c r="L49" s="365"/>
      <c r="M49" s="365"/>
      <c r="N49" s="365"/>
    </row>
    <row r="50" spans="1:14" x14ac:dyDescent="0.25">
      <c r="A50" s="631"/>
      <c r="B50" s="632"/>
      <c r="C50" s="632"/>
      <c r="D50" s="633"/>
      <c r="E50" s="76"/>
      <c r="F50" s="77"/>
      <c r="G50" s="365"/>
      <c r="H50" s="365"/>
      <c r="I50" s="365"/>
      <c r="J50" s="365"/>
      <c r="K50" s="365"/>
      <c r="L50" s="365"/>
      <c r="M50" s="365"/>
      <c r="N50" s="365"/>
    </row>
    <row r="51" spans="1:14" ht="30.75" customHeight="1" x14ac:dyDescent="0.25">
      <c r="A51" s="556" t="s">
        <v>87</v>
      </c>
      <c r="B51" s="557"/>
      <c r="C51" s="557"/>
      <c r="D51" s="558"/>
      <c r="E51" s="76"/>
      <c r="F51" s="77"/>
      <c r="G51" s="365"/>
      <c r="H51" s="365"/>
      <c r="I51" s="365"/>
      <c r="J51" s="365"/>
      <c r="K51" s="365"/>
      <c r="L51" s="365"/>
      <c r="M51" s="365"/>
      <c r="N51" s="365"/>
    </row>
    <row r="52" spans="1:14" ht="30.75" customHeight="1" x14ac:dyDescent="0.25">
      <c r="A52" s="556" t="s">
        <v>120</v>
      </c>
      <c r="B52" s="557"/>
      <c r="C52" s="557"/>
      <c r="D52" s="558"/>
      <c r="E52" s="76"/>
      <c r="F52" s="77"/>
      <c r="G52" s="365"/>
      <c r="H52" s="365"/>
      <c r="I52" s="365"/>
      <c r="J52" s="365"/>
      <c r="K52" s="365"/>
      <c r="L52" s="365"/>
      <c r="M52" s="365"/>
      <c r="N52" s="365"/>
    </row>
    <row r="53" spans="1:14" ht="15" customHeight="1" x14ac:dyDescent="0.25">
      <c r="A53" s="587" t="s">
        <v>369</v>
      </c>
      <c r="B53" s="588"/>
      <c r="C53" s="588"/>
      <c r="D53" s="589"/>
      <c r="E53" s="76"/>
      <c r="F53" s="77"/>
      <c r="G53" s="365"/>
      <c r="H53" s="365"/>
      <c r="I53" s="365"/>
      <c r="J53" s="365"/>
      <c r="K53" s="365"/>
      <c r="L53" s="365"/>
      <c r="M53" s="365"/>
      <c r="N53" s="365"/>
    </row>
    <row r="54" spans="1:14" x14ac:dyDescent="0.25">
      <c r="A54" s="628"/>
      <c r="B54" s="629"/>
      <c r="C54" s="629"/>
      <c r="D54" s="630"/>
      <c r="E54" s="76"/>
      <c r="F54" s="77"/>
      <c r="G54" s="365"/>
      <c r="H54" s="365"/>
      <c r="I54" s="365"/>
      <c r="J54" s="365"/>
      <c r="K54" s="365"/>
      <c r="L54" s="365"/>
      <c r="M54" s="365"/>
      <c r="N54" s="365"/>
    </row>
    <row r="55" spans="1:14" x14ac:dyDescent="0.25">
      <c r="A55" s="261" t="s">
        <v>63</v>
      </c>
      <c r="B55" s="399" t="s">
        <v>25</v>
      </c>
      <c r="C55" s="399"/>
      <c r="D55" s="263" t="s">
        <v>5</v>
      </c>
      <c r="E55" s="76"/>
      <c r="F55" s="77"/>
      <c r="G55" s="365"/>
      <c r="H55" s="365"/>
      <c r="I55" s="365"/>
      <c r="J55" s="365"/>
      <c r="K55" s="365"/>
      <c r="L55" s="365"/>
      <c r="M55" s="365"/>
      <c r="N55" s="365"/>
    </row>
    <row r="56" spans="1:14" ht="14.45" customHeight="1" x14ac:dyDescent="0.25">
      <c r="A56" s="276" t="s">
        <v>0</v>
      </c>
      <c r="B56" s="286" t="s">
        <v>46</v>
      </c>
      <c r="C56" s="286"/>
      <c r="D56" s="277">
        <f>(0)*22*2</f>
        <v>0</v>
      </c>
      <c r="E56" s="76"/>
      <c r="F56" s="77"/>
      <c r="G56" s="365"/>
      <c r="H56" s="365"/>
      <c r="I56" s="365"/>
      <c r="J56" s="365"/>
      <c r="K56" s="365"/>
      <c r="L56" s="365"/>
      <c r="M56" s="365"/>
      <c r="N56" s="365"/>
    </row>
    <row r="57" spans="1:14" x14ac:dyDescent="0.25">
      <c r="A57" s="276" t="s">
        <v>37</v>
      </c>
      <c r="B57" s="286" t="s">
        <v>71</v>
      </c>
      <c r="C57" s="286"/>
      <c r="D57" s="281">
        <f>-(6%*$D$18)</f>
        <v>0</v>
      </c>
      <c r="E57" s="76"/>
      <c r="F57" s="77"/>
      <c r="G57" s="365"/>
      <c r="H57" s="365"/>
      <c r="I57" s="365"/>
      <c r="J57" s="365"/>
      <c r="K57" s="365"/>
      <c r="L57" s="365"/>
      <c r="M57" s="365"/>
      <c r="N57" s="365"/>
    </row>
    <row r="58" spans="1:14" x14ac:dyDescent="0.25">
      <c r="A58" s="276" t="s">
        <v>1</v>
      </c>
      <c r="B58" s="286" t="s">
        <v>47</v>
      </c>
      <c r="C58" s="286"/>
      <c r="D58" s="281">
        <f>0*22</f>
        <v>0</v>
      </c>
      <c r="E58" s="76"/>
      <c r="F58" s="77"/>
      <c r="G58" s="365"/>
      <c r="H58" s="365"/>
      <c r="I58" s="365"/>
      <c r="J58" s="365"/>
      <c r="K58" s="365"/>
      <c r="L58" s="365"/>
      <c r="M58" s="365"/>
      <c r="N58" s="365"/>
    </row>
    <row r="59" spans="1:14" x14ac:dyDescent="0.25">
      <c r="A59" s="276" t="s">
        <v>88</v>
      </c>
      <c r="B59" s="286" t="s">
        <v>89</v>
      </c>
      <c r="C59" s="286"/>
      <c r="D59" s="281">
        <f>-(3.5%*D58)</f>
        <v>0</v>
      </c>
      <c r="E59" s="76"/>
      <c r="F59" s="77"/>
      <c r="G59" s="365"/>
      <c r="H59" s="365"/>
      <c r="I59" s="365"/>
      <c r="J59" s="365"/>
      <c r="K59" s="365"/>
      <c r="L59" s="365"/>
      <c r="M59" s="365"/>
      <c r="N59" s="365"/>
    </row>
    <row r="60" spans="1:14" x14ac:dyDescent="0.25">
      <c r="A60" s="276" t="s">
        <v>2</v>
      </c>
      <c r="B60" s="286" t="s">
        <v>394</v>
      </c>
      <c r="C60" s="286"/>
      <c r="D60" s="281">
        <v>0</v>
      </c>
      <c r="E60" s="76"/>
      <c r="F60" s="77"/>
      <c r="G60" s="365"/>
      <c r="H60" s="365"/>
      <c r="I60" s="365"/>
      <c r="J60" s="365"/>
      <c r="K60" s="365"/>
      <c r="L60" s="365"/>
      <c r="M60" s="365"/>
      <c r="N60" s="365"/>
    </row>
    <row r="61" spans="1:14" x14ac:dyDescent="0.25">
      <c r="A61" s="276" t="s">
        <v>3</v>
      </c>
      <c r="B61" s="286" t="s">
        <v>395</v>
      </c>
      <c r="C61" s="286"/>
      <c r="D61" s="281">
        <v>0</v>
      </c>
      <c r="E61" s="76"/>
      <c r="F61" s="77"/>
      <c r="G61" s="365"/>
      <c r="H61" s="365"/>
      <c r="I61" s="365"/>
      <c r="J61" s="365"/>
      <c r="K61" s="365"/>
      <c r="L61" s="365"/>
      <c r="M61" s="365"/>
      <c r="N61" s="365"/>
    </row>
    <row r="62" spans="1:14" ht="26.25" x14ac:dyDescent="0.25">
      <c r="A62" s="276" t="s">
        <v>7</v>
      </c>
      <c r="B62" s="376" t="s">
        <v>396</v>
      </c>
      <c r="C62" s="376"/>
      <c r="D62" s="281">
        <v>0</v>
      </c>
      <c r="E62" s="76"/>
      <c r="F62" s="77"/>
      <c r="G62" s="365"/>
      <c r="H62" s="365"/>
      <c r="I62" s="365"/>
      <c r="J62" s="365"/>
      <c r="K62" s="365"/>
      <c r="L62" s="365"/>
      <c r="M62" s="365"/>
      <c r="N62" s="365"/>
    </row>
    <row r="63" spans="1:14" ht="26.25" x14ac:dyDescent="0.25">
      <c r="A63" s="276" t="s">
        <v>8</v>
      </c>
      <c r="B63" s="286" t="s">
        <v>397</v>
      </c>
      <c r="C63" s="376"/>
      <c r="D63" s="281">
        <v>0</v>
      </c>
      <c r="E63" s="76"/>
      <c r="F63" s="77"/>
      <c r="G63" s="365"/>
      <c r="H63" s="365"/>
      <c r="I63" s="365"/>
      <c r="J63" s="365"/>
      <c r="K63" s="365"/>
      <c r="L63" s="365"/>
      <c r="M63" s="365"/>
      <c r="N63" s="365"/>
    </row>
    <row r="64" spans="1:14" x14ac:dyDescent="0.25">
      <c r="A64" s="276" t="s">
        <v>19</v>
      </c>
      <c r="B64" s="292" t="s">
        <v>401</v>
      </c>
      <c r="C64" s="259"/>
      <c r="D64" s="277">
        <v>0</v>
      </c>
      <c r="E64" s="76"/>
      <c r="F64" s="77"/>
      <c r="G64" s="365"/>
      <c r="H64" s="365"/>
      <c r="I64" s="365"/>
      <c r="J64" s="365"/>
      <c r="K64" s="365"/>
      <c r="L64" s="365"/>
      <c r="M64" s="365"/>
      <c r="N64" s="365"/>
    </row>
    <row r="65" spans="1:14" x14ac:dyDescent="0.25">
      <c r="A65" s="276" t="s">
        <v>9</v>
      </c>
      <c r="B65" s="409" t="s">
        <v>23</v>
      </c>
      <c r="C65" s="409"/>
      <c r="D65" s="277">
        <v>0</v>
      </c>
      <c r="E65" s="76"/>
      <c r="F65" s="77"/>
      <c r="G65" s="365"/>
      <c r="H65" s="365"/>
      <c r="I65" s="365"/>
      <c r="J65" s="365"/>
      <c r="K65" s="365"/>
      <c r="L65" s="365"/>
      <c r="M65" s="365"/>
      <c r="N65" s="365"/>
    </row>
    <row r="66" spans="1:14" x14ac:dyDescent="0.25">
      <c r="A66" s="585" t="s">
        <v>29</v>
      </c>
      <c r="B66" s="586"/>
      <c r="C66" s="400"/>
      <c r="D66" s="82">
        <f>SUM(D56:D65)</f>
        <v>0</v>
      </c>
      <c r="E66" s="76"/>
      <c r="F66" s="77"/>
      <c r="G66" s="365"/>
      <c r="H66" s="365"/>
      <c r="I66" s="365"/>
      <c r="J66" s="365"/>
      <c r="K66" s="365"/>
      <c r="L66" s="365"/>
      <c r="M66" s="365"/>
      <c r="N66" s="365"/>
    </row>
    <row r="67" spans="1:14" ht="14.45" customHeight="1" x14ac:dyDescent="0.25">
      <c r="A67" s="567"/>
      <c r="B67" s="568"/>
      <c r="C67" s="568"/>
      <c r="D67" s="627"/>
      <c r="E67" s="76"/>
      <c r="F67" s="77"/>
      <c r="G67" s="365"/>
      <c r="H67" s="365"/>
      <c r="I67" s="365"/>
      <c r="J67" s="365"/>
      <c r="K67" s="365"/>
      <c r="L67" s="365"/>
      <c r="M67" s="365"/>
      <c r="N67" s="365"/>
    </row>
    <row r="68" spans="1:14" ht="30" customHeight="1" x14ac:dyDescent="0.25">
      <c r="A68" s="556" t="s">
        <v>113</v>
      </c>
      <c r="B68" s="557"/>
      <c r="C68" s="557"/>
      <c r="D68" s="558"/>
      <c r="E68" s="76"/>
      <c r="F68" s="77"/>
      <c r="G68" s="365"/>
      <c r="H68" s="365"/>
      <c r="I68" s="365"/>
      <c r="J68" s="365"/>
      <c r="K68" s="365"/>
      <c r="L68" s="365"/>
      <c r="M68" s="365"/>
      <c r="N68" s="365"/>
    </row>
    <row r="69" spans="1:14" ht="30.75" customHeight="1" x14ac:dyDescent="0.25">
      <c r="A69" s="556" t="s">
        <v>90</v>
      </c>
      <c r="B69" s="557"/>
      <c r="C69" s="557"/>
      <c r="D69" s="558"/>
      <c r="E69" s="76"/>
      <c r="F69" s="77"/>
      <c r="G69" s="365"/>
      <c r="H69" s="365"/>
      <c r="I69" s="365"/>
      <c r="J69" s="365"/>
      <c r="K69" s="365"/>
      <c r="L69" s="365"/>
      <c r="M69" s="365"/>
      <c r="N69" s="365"/>
    </row>
    <row r="70" spans="1:14" ht="12" customHeight="1" x14ac:dyDescent="0.25">
      <c r="A70" s="567"/>
      <c r="B70" s="568"/>
      <c r="C70" s="568"/>
      <c r="D70" s="627"/>
      <c r="E70" s="76"/>
      <c r="F70" s="77"/>
      <c r="G70" s="365"/>
      <c r="H70" s="365"/>
      <c r="I70" s="365"/>
      <c r="J70" s="365"/>
      <c r="K70" s="365"/>
      <c r="L70" s="365"/>
      <c r="M70" s="365"/>
      <c r="N70" s="365"/>
    </row>
    <row r="71" spans="1:14" x14ac:dyDescent="0.25">
      <c r="A71" s="562" t="s">
        <v>67</v>
      </c>
      <c r="B71" s="563"/>
      <c r="C71" s="563"/>
      <c r="D71" s="564"/>
      <c r="E71" s="76"/>
      <c r="F71" s="77"/>
      <c r="G71" s="365"/>
      <c r="H71" s="365"/>
      <c r="I71" s="365"/>
      <c r="J71" s="365"/>
      <c r="K71" s="365"/>
      <c r="L71" s="365"/>
      <c r="M71" s="365"/>
      <c r="N71" s="365"/>
    </row>
    <row r="72" spans="1:14" x14ac:dyDescent="0.25">
      <c r="A72" s="261">
        <v>2</v>
      </c>
      <c r="B72" s="590" t="s">
        <v>68</v>
      </c>
      <c r="C72" s="590"/>
      <c r="D72" s="263" t="s">
        <v>5</v>
      </c>
      <c r="E72" s="76"/>
      <c r="F72" s="77"/>
      <c r="G72" s="365"/>
      <c r="H72" s="365"/>
      <c r="I72" s="365"/>
      <c r="J72" s="365"/>
      <c r="K72" s="365"/>
      <c r="L72" s="365"/>
      <c r="M72" s="365"/>
      <c r="N72" s="365"/>
    </row>
    <row r="73" spans="1:14" x14ac:dyDescent="0.25">
      <c r="A73" s="276" t="s">
        <v>64</v>
      </c>
      <c r="B73" s="594" t="s">
        <v>368</v>
      </c>
      <c r="C73" s="594"/>
      <c r="D73" s="281">
        <f>D34</f>
        <v>0</v>
      </c>
      <c r="E73" s="76"/>
      <c r="F73" s="77"/>
      <c r="G73" s="365"/>
      <c r="H73" s="365"/>
      <c r="I73" s="365"/>
      <c r="J73" s="365"/>
      <c r="K73" s="365"/>
      <c r="L73" s="365"/>
      <c r="M73" s="365"/>
      <c r="N73" s="365"/>
    </row>
    <row r="74" spans="1:14" x14ac:dyDescent="0.25">
      <c r="A74" s="276" t="s">
        <v>65</v>
      </c>
      <c r="B74" s="572" t="s">
        <v>69</v>
      </c>
      <c r="C74" s="572"/>
      <c r="D74" s="281">
        <f>D49</f>
        <v>0</v>
      </c>
      <c r="E74" s="76"/>
      <c r="F74" s="77"/>
      <c r="G74" s="365"/>
      <c r="H74" s="365"/>
      <c r="I74" s="365"/>
      <c r="J74" s="365"/>
      <c r="K74" s="365"/>
      <c r="L74" s="365"/>
      <c r="M74" s="365"/>
      <c r="N74" s="365"/>
    </row>
    <row r="75" spans="1:14" x14ac:dyDescent="0.25">
      <c r="A75" s="276" t="s">
        <v>66</v>
      </c>
      <c r="B75" s="572" t="s">
        <v>25</v>
      </c>
      <c r="C75" s="572"/>
      <c r="D75" s="281">
        <f>D66</f>
        <v>0</v>
      </c>
      <c r="E75" s="76"/>
      <c r="F75" s="77"/>
      <c r="G75" s="365"/>
      <c r="H75" s="365"/>
      <c r="I75" s="365"/>
      <c r="J75" s="365"/>
      <c r="K75" s="365"/>
      <c r="L75" s="365"/>
      <c r="M75" s="365"/>
      <c r="N75" s="365"/>
    </row>
    <row r="76" spans="1:14" x14ac:dyDescent="0.25">
      <c r="A76" s="583" t="s">
        <v>27</v>
      </c>
      <c r="B76" s="584"/>
      <c r="C76" s="584"/>
      <c r="D76" s="82">
        <f>SUM(D73:D75)</f>
        <v>0</v>
      </c>
      <c r="E76" s="76"/>
      <c r="F76" s="77"/>
      <c r="G76" s="365"/>
      <c r="H76" s="365"/>
      <c r="I76" s="365"/>
      <c r="J76" s="365"/>
      <c r="K76" s="365"/>
      <c r="L76" s="365"/>
      <c r="M76" s="365"/>
      <c r="N76" s="365"/>
    </row>
    <row r="77" spans="1:14" x14ac:dyDescent="0.25">
      <c r="A77" s="567"/>
      <c r="B77" s="568"/>
      <c r="C77" s="568"/>
      <c r="D77" s="627"/>
      <c r="E77" s="76"/>
      <c r="F77" s="77"/>
      <c r="G77" s="365"/>
      <c r="H77" s="365"/>
      <c r="I77" s="365"/>
      <c r="J77" s="365"/>
      <c r="K77" s="365"/>
      <c r="L77" s="365"/>
      <c r="M77" s="365"/>
      <c r="N77" s="365"/>
    </row>
    <row r="78" spans="1:14" x14ac:dyDescent="0.25">
      <c r="A78" s="267" t="s">
        <v>34</v>
      </c>
      <c r="B78" s="264" t="s">
        <v>30</v>
      </c>
      <c r="C78" s="262" t="s">
        <v>4</v>
      </c>
      <c r="D78" s="265" t="s">
        <v>16</v>
      </c>
      <c r="E78" s="76"/>
      <c r="F78" s="77"/>
      <c r="G78" s="365"/>
      <c r="H78" s="365"/>
      <c r="I78" s="365"/>
      <c r="J78" s="365"/>
      <c r="K78" s="365"/>
      <c r="L78" s="365"/>
      <c r="M78" s="365"/>
      <c r="N78" s="365"/>
    </row>
    <row r="79" spans="1:14" x14ac:dyDescent="0.25">
      <c r="A79" s="288" t="s">
        <v>0</v>
      </c>
      <c r="B79" s="366" t="s">
        <v>82</v>
      </c>
      <c r="C79" s="344">
        <v>0</v>
      </c>
      <c r="D79" s="279">
        <f>$D$25*C79</f>
        <v>0</v>
      </c>
      <c r="E79" s="76"/>
      <c r="F79" s="77"/>
      <c r="G79" s="365"/>
      <c r="H79" s="365"/>
      <c r="I79" s="365"/>
      <c r="J79" s="365"/>
      <c r="K79" s="365"/>
      <c r="L79" s="365"/>
      <c r="M79" s="365"/>
      <c r="N79" s="365"/>
    </row>
    <row r="80" spans="1:14" x14ac:dyDescent="0.25">
      <c r="A80" s="288" t="s">
        <v>1</v>
      </c>
      <c r="B80" s="367" t="s">
        <v>370</v>
      </c>
      <c r="C80" s="285">
        <f>C79*C48</f>
        <v>0</v>
      </c>
      <c r="D80" s="279">
        <f t="shared" ref="D80:D84" si="3">$D$25*C80</f>
        <v>0</v>
      </c>
      <c r="E80" s="76"/>
      <c r="F80" s="77"/>
      <c r="G80" s="365"/>
      <c r="H80" s="365"/>
      <c r="I80" s="365"/>
      <c r="J80" s="365"/>
      <c r="K80" s="365"/>
      <c r="L80" s="365"/>
      <c r="M80" s="365"/>
      <c r="N80" s="365"/>
    </row>
    <row r="81" spans="1:14" ht="26.25" x14ac:dyDescent="0.25">
      <c r="A81" s="288" t="s">
        <v>2</v>
      </c>
      <c r="B81" s="370" t="s">
        <v>371</v>
      </c>
      <c r="C81" s="285">
        <v>0</v>
      </c>
      <c r="D81" s="279">
        <f t="shared" si="3"/>
        <v>0</v>
      </c>
      <c r="E81" s="76"/>
      <c r="F81" s="77"/>
      <c r="G81" s="365"/>
      <c r="H81" s="365"/>
      <c r="I81" s="365"/>
      <c r="J81" s="365"/>
      <c r="K81" s="365"/>
      <c r="L81" s="365"/>
      <c r="M81" s="365"/>
      <c r="N81" s="365"/>
    </row>
    <row r="82" spans="1:14" x14ac:dyDescent="0.25">
      <c r="A82" s="288" t="s">
        <v>3</v>
      </c>
      <c r="B82" s="366" t="s">
        <v>83</v>
      </c>
      <c r="C82" s="285">
        <v>0</v>
      </c>
      <c r="D82" s="279">
        <f t="shared" si="3"/>
        <v>0</v>
      </c>
      <c r="E82" s="76"/>
      <c r="F82" s="77"/>
      <c r="G82" s="365"/>
      <c r="H82" s="365"/>
      <c r="I82" s="365"/>
      <c r="J82" s="365"/>
      <c r="K82" s="365"/>
      <c r="L82" s="365"/>
      <c r="M82" s="365"/>
      <c r="N82" s="365"/>
    </row>
    <row r="83" spans="1:14" ht="26.25" x14ac:dyDescent="0.25">
      <c r="A83" s="288" t="s">
        <v>7</v>
      </c>
      <c r="B83" s="376" t="s">
        <v>372</v>
      </c>
      <c r="C83" s="285">
        <f>C82*C49</f>
        <v>0</v>
      </c>
      <c r="D83" s="279">
        <f t="shared" si="3"/>
        <v>0</v>
      </c>
      <c r="E83" s="76"/>
      <c r="F83" s="77"/>
      <c r="G83" s="365"/>
      <c r="H83" s="365"/>
      <c r="I83" s="365"/>
      <c r="J83" s="365"/>
      <c r="K83" s="365"/>
      <c r="L83" s="365"/>
      <c r="M83" s="365"/>
      <c r="N83" s="365"/>
    </row>
    <row r="84" spans="1:14" ht="26.25" x14ac:dyDescent="0.25">
      <c r="A84" s="288" t="s">
        <v>8</v>
      </c>
      <c r="B84" s="376" t="s">
        <v>373</v>
      </c>
      <c r="C84" s="285">
        <v>0</v>
      </c>
      <c r="D84" s="279">
        <f t="shared" si="3"/>
        <v>0</v>
      </c>
      <c r="E84" s="76"/>
      <c r="F84" s="77"/>
      <c r="G84" s="365"/>
      <c r="H84" s="365"/>
      <c r="I84" s="365"/>
      <c r="J84" s="365"/>
      <c r="K84" s="365"/>
      <c r="L84" s="365"/>
      <c r="M84" s="365"/>
      <c r="N84" s="365"/>
    </row>
    <row r="85" spans="1:14" x14ac:dyDescent="0.25">
      <c r="A85" s="585" t="s">
        <v>29</v>
      </c>
      <c r="B85" s="586"/>
      <c r="C85" s="86">
        <f>SUM(C79:C84)</f>
        <v>0</v>
      </c>
      <c r="D85" s="130">
        <f>SUM(D79:D84)</f>
        <v>0</v>
      </c>
      <c r="E85" s="76"/>
      <c r="F85" s="77"/>
      <c r="G85" s="365"/>
      <c r="H85" s="365"/>
      <c r="I85" s="365"/>
      <c r="J85" s="365"/>
      <c r="K85" s="365"/>
      <c r="L85" s="365"/>
      <c r="M85" s="365"/>
      <c r="N85" s="365"/>
    </row>
    <row r="86" spans="1:14" x14ac:dyDescent="0.25">
      <c r="A86" s="567"/>
      <c r="B86" s="568"/>
      <c r="C86" s="568"/>
      <c r="D86" s="627"/>
      <c r="E86" s="365"/>
      <c r="F86" s="365"/>
      <c r="G86" s="365"/>
      <c r="H86" s="365"/>
      <c r="I86" s="365"/>
      <c r="J86" s="365"/>
      <c r="K86" s="365"/>
      <c r="L86" s="365"/>
      <c r="M86" s="365"/>
      <c r="N86" s="365"/>
    </row>
    <row r="87" spans="1:14" x14ac:dyDescent="0.25">
      <c r="A87" s="261" t="s">
        <v>33</v>
      </c>
      <c r="B87" s="258" t="s">
        <v>35</v>
      </c>
      <c r="C87" s="257"/>
      <c r="D87" s="270"/>
      <c r="E87" s="76"/>
      <c r="F87" s="365"/>
      <c r="G87" s="365"/>
      <c r="H87" s="365"/>
      <c r="I87" s="365"/>
      <c r="J87" s="365"/>
      <c r="K87" s="365"/>
      <c r="L87" s="365"/>
      <c r="M87" s="365"/>
      <c r="N87" s="365"/>
    </row>
    <row r="88" spans="1:14" x14ac:dyDescent="0.25">
      <c r="A88" s="567"/>
      <c r="B88" s="568"/>
      <c r="C88" s="568"/>
      <c r="D88" s="627"/>
      <c r="E88" s="76"/>
      <c r="F88" s="365"/>
      <c r="G88" s="365"/>
      <c r="H88" s="365"/>
      <c r="I88" s="365"/>
      <c r="J88" s="365"/>
      <c r="K88" s="365"/>
      <c r="L88" s="365"/>
      <c r="M88" s="365"/>
      <c r="N88" s="365"/>
    </row>
    <row r="89" spans="1:14" ht="44.25" customHeight="1" x14ac:dyDescent="0.25">
      <c r="A89" s="587" t="s">
        <v>374</v>
      </c>
      <c r="B89" s="588"/>
      <c r="C89" s="588"/>
      <c r="D89" s="589"/>
      <c r="E89" s="365"/>
      <c r="F89" s="365"/>
      <c r="G89" s="365"/>
      <c r="H89" s="365"/>
      <c r="I89" s="365"/>
      <c r="J89" s="365"/>
      <c r="K89" s="365"/>
      <c r="L89" s="365"/>
      <c r="M89" s="365"/>
      <c r="N89" s="365"/>
    </row>
    <row r="90" spans="1:14" x14ac:dyDescent="0.25">
      <c r="A90" s="567"/>
      <c r="B90" s="568"/>
      <c r="C90" s="568"/>
      <c r="D90" s="627"/>
      <c r="E90" s="365"/>
      <c r="F90" s="365"/>
      <c r="G90" s="365"/>
      <c r="H90" s="365"/>
      <c r="I90" s="365"/>
      <c r="J90" s="365"/>
      <c r="K90" s="365"/>
      <c r="L90" s="365"/>
      <c r="M90" s="365"/>
      <c r="N90" s="365"/>
    </row>
    <row r="91" spans="1:14" x14ac:dyDescent="0.25">
      <c r="A91" s="261" t="s">
        <v>44</v>
      </c>
      <c r="B91" s="257" t="s">
        <v>70</v>
      </c>
      <c r="C91" s="403" t="s">
        <v>4</v>
      </c>
      <c r="D91" s="263" t="s">
        <v>16</v>
      </c>
      <c r="E91" s="365"/>
      <c r="F91" s="365"/>
      <c r="G91" s="365"/>
      <c r="H91" s="365"/>
      <c r="I91" s="365"/>
      <c r="J91" s="365"/>
      <c r="K91" s="365"/>
      <c r="L91" s="365"/>
      <c r="M91" s="365"/>
      <c r="N91" s="365"/>
    </row>
    <row r="92" spans="1:14" x14ac:dyDescent="0.25">
      <c r="A92" s="280" t="s">
        <v>0</v>
      </c>
      <c r="B92" s="368" t="s">
        <v>375</v>
      </c>
      <c r="C92" s="285">
        <v>0</v>
      </c>
      <c r="D92" s="279">
        <f>C92*$D$25</f>
        <v>0</v>
      </c>
      <c r="E92" s="365"/>
      <c r="F92" s="365"/>
      <c r="G92" s="365"/>
      <c r="H92" s="365"/>
      <c r="I92" s="365"/>
      <c r="J92" s="365"/>
      <c r="K92" s="365"/>
      <c r="L92" s="365"/>
      <c r="M92" s="365"/>
      <c r="N92" s="365"/>
    </row>
    <row r="93" spans="1:14" ht="15" customHeight="1" x14ac:dyDescent="0.25">
      <c r="A93" s="280" t="s">
        <v>1</v>
      </c>
      <c r="B93" s="367" t="s">
        <v>376</v>
      </c>
      <c r="C93" s="285">
        <v>0</v>
      </c>
      <c r="D93" s="279">
        <f t="shared" ref="D93:D97" si="4">C93*$D$25</f>
        <v>0</v>
      </c>
      <c r="E93" s="365"/>
      <c r="F93" s="365"/>
      <c r="G93" s="365"/>
      <c r="H93" s="365"/>
      <c r="I93" s="365"/>
      <c r="J93" s="365"/>
      <c r="K93" s="365"/>
      <c r="L93" s="365"/>
      <c r="M93" s="365"/>
      <c r="N93" s="365"/>
    </row>
    <row r="94" spans="1:14" x14ac:dyDescent="0.25">
      <c r="A94" s="280" t="s">
        <v>291</v>
      </c>
      <c r="B94" s="367" t="s">
        <v>377</v>
      </c>
      <c r="C94" s="285">
        <v>0</v>
      </c>
      <c r="D94" s="279">
        <f t="shared" si="4"/>
        <v>0</v>
      </c>
      <c r="E94" s="365"/>
      <c r="F94" s="365"/>
      <c r="G94" s="365"/>
      <c r="H94" s="365"/>
      <c r="I94" s="365"/>
      <c r="J94" s="365"/>
      <c r="K94" s="365"/>
      <c r="L94" s="365"/>
      <c r="M94" s="365"/>
      <c r="N94" s="365"/>
    </row>
    <row r="95" spans="1:14" x14ac:dyDescent="0.25">
      <c r="A95" s="280" t="s">
        <v>3</v>
      </c>
      <c r="B95" s="367" t="s">
        <v>378</v>
      </c>
      <c r="C95" s="285">
        <v>0</v>
      </c>
      <c r="D95" s="279">
        <f t="shared" si="4"/>
        <v>0</v>
      </c>
      <c r="E95" s="365"/>
      <c r="F95" s="365"/>
      <c r="G95" s="365"/>
      <c r="H95" s="365"/>
      <c r="I95" s="365"/>
      <c r="J95" s="365"/>
      <c r="K95" s="365"/>
      <c r="L95" s="365"/>
      <c r="M95" s="365"/>
      <c r="N95" s="365"/>
    </row>
    <row r="96" spans="1:14" x14ac:dyDescent="0.25">
      <c r="A96" s="280" t="s">
        <v>7</v>
      </c>
      <c r="B96" s="367" t="s">
        <v>379</v>
      </c>
      <c r="C96" s="285">
        <v>0</v>
      </c>
      <c r="D96" s="279">
        <f t="shared" si="4"/>
        <v>0</v>
      </c>
      <c r="E96" s="365"/>
      <c r="F96" s="365"/>
      <c r="G96" s="365"/>
      <c r="H96" s="365"/>
      <c r="I96" s="365"/>
      <c r="J96" s="365"/>
      <c r="K96" s="365"/>
      <c r="L96" s="365"/>
      <c r="M96" s="365"/>
      <c r="N96" s="365"/>
    </row>
    <row r="97" spans="1:14" x14ac:dyDescent="0.25">
      <c r="A97" s="280" t="s">
        <v>8</v>
      </c>
      <c r="B97" s="367" t="s">
        <v>380</v>
      </c>
      <c r="C97" s="285">
        <v>0</v>
      </c>
      <c r="D97" s="279">
        <f t="shared" si="4"/>
        <v>0</v>
      </c>
      <c r="E97" s="365"/>
      <c r="F97" s="365"/>
      <c r="G97" s="365"/>
      <c r="H97" s="365"/>
      <c r="I97" s="365"/>
      <c r="J97" s="365"/>
      <c r="K97" s="365"/>
      <c r="L97" s="365"/>
      <c r="M97" s="365"/>
      <c r="N97" s="365"/>
    </row>
    <row r="98" spans="1:14" ht="15.75" customHeight="1" x14ac:dyDescent="0.25">
      <c r="A98" s="585" t="s">
        <v>27</v>
      </c>
      <c r="B98" s="586"/>
      <c r="C98" s="86">
        <f>SUM(C92:C97)</f>
        <v>0</v>
      </c>
      <c r="D98" s="84">
        <f>SUM(D92:D97)</f>
        <v>0</v>
      </c>
      <c r="E98" s="365"/>
      <c r="F98" s="77"/>
      <c r="G98" s="365"/>
      <c r="H98" s="365"/>
      <c r="I98" s="365"/>
      <c r="J98" s="365"/>
      <c r="K98" s="365"/>
      <c r="L98" s="365"/>
      <c r="M98" s="365"/>
      <c r="N98" s="365"/>
    </row>
    <row r="99" spans="1:14" x14ac:dyDescent="0.25">
      <c r="A99" s="567"/>
      <c r="B99" s="568"/>
      <c r="C99" s="568"/>
      <c r="D99" s="627"/>
      <c r="E99" s="365"/>
      <c r="F99" s="77"/>
      <c r="G99" s="365"/>
      <c r="H99" s="365"/>
      <c r="I99" s="365"/>
      <c r="J99" s="365"/>
      <c r="K99" s="365"/>
      <c r="L99" s="365"/>
      <c r="M99" s="365"/>
      <c r="N99" s="365"/>
    </row>
    <row r="100" spans="1:14" ht="15" customHeight="1" x14ac:dyDescent="0.25">
      <c r="A100" s="261" t="s">
        <v>36</v>
      </c>
      <c r="B100" s="590" t="s">
        <v>26</v>
      </c>
      <c r="C100" s="590"/>
      <c r="D100" s="263" t="s">
        <v>5</v>
      </c>
      <c r="E100" s="365"/>
      <c r="F100" s="365"/>
      <c r="G100" s="365"/>
      <c r="H100" s="365"/>
      <c r="I100" s="365"/>
      <c r="J100" s="365"/>
      <c r="K100" s="365"/>
      <c r="L100" s="365"/>
      <c r="M100" s="365"/>
      <c r="N100" s="365"/>
    </row>
    <row r="101" spans="1:14" ht="14.45" customHeight="1" x14ac:dyDescent="0.25">
      <c r="A101" s="276" t="s">
        <v>0</v>
      </c>
      <c r="B101" s="572" t="s">
        <v>56</v>
      </c>
      <c r="C101" s="572"/>
      <c r="D101" s="284">
        <f>Uniformes!F24</f>
        <v>0</v>
      </c>
      <c r="E101" s="365"/>
      <c r="F101" s="77"/>
      <c r="G101" s="365"/>
      <c r="H101" s="365"/>
      <c r="I101" s="365"/>
      <c r="J101" s="365"/>
      <c r="K101" s="365"/>
      <c r="L101" s="365"/>
      <c r="M101" s="365"/>
      <c r="N101" s="365"/>
    </row>
    <row r="102" spans="1:14" ht="14.45" customHeight="1" x14ac:dyDescent="0.25">
      <c r="A102" s="276" t="s">
        <v>1</v>
      </c>
      <c r="B102" s="572" t="s">
        <v>58</v>
      </c>
      <c r="C102" s="572"/>
      <c r="D102" s="284">
        <v>0</v>
      </c>
      <c r="E102" s="365"/>
      <c r="F102" s="77"/>
      <c r="G102" s="365"/>
      <c r="H102" s="365"/>
      <c r="I102" s="365"/>
      <c r="J102" s="365"/>
      <c r="K102" s="365"/>
      <c r="L102" s="365"/>
      <c r="M102" s="365"/>
      <c r="N102" s="365"/>
    </row>
    <row r="103" spans="1:14" ht="14.45" customHeight="1" x14ac:dyDescent="0.25">
      <c r="A103" s="276" t="s">
        <v>2</v>
      </c>
      <c r="B103" s="572" t="s">
        <v>57</v>
      </c>
      <c r="C103" s="572"/>
      <c r="D103" s="284">
        <f>'Insumos Equipamentos SUBSEÇÕES'!I106</f>
        <v>0</v>
      </c>
      <c r="E103" s="365"/>
      <c r="F103" s="77"/>
      <c r="G103" s="365"/>
      <c r="H103" s="365"/>
      <c r="I103" s="365"/>
      <c r="J103" s="365"/>
      <c r="K103" s="365"/>
      <c r="L103" s="365"/>
      <c r="M103" s="365"/>
      <c r="N103" s="365"/>
    </row>
    <row r="104" spans="1:14" x14ac:dyDescent="0.25">
      <c r="A104" s="276" t="s">
        <v>3</v>
      </c>
      <c r="B104" s="572" t="s">
        <v>23</v>
      </c>
      <c r="C104" s="572"/>
      <c r="D104" s="284">
        <v>0</v>
      </c>
      <c r="E104" s="365"/>
      <c r="F104" s="77"/>
      <c r="G104" s="365"/>
      <c r="H104" s="365"/>
      <c r="I104" s="365"/>
      <c r="J104" s="365"/>
      <c r="K104" s="365"/>
      <c r="L104" s="365"/>
      <c r="M104" s="365"/>
      <c r="N104" s="365"/>
    </row>
    <row r="105" spans="1:14" ht="15.75" customHeight="1" x14ac:dyDescent="0.25">
      <c r="A105" s="131"/>
      <c r="B105" s="573" t="s">
        <v>28</v>
      </c>
      <c r="C105" s="573"/>
      <c r="D105" s="82">
        <f>SUM(D101:D104)</f>
        <v>0</v>
      </c>
      <c r="E105" s="365"/>
      <c r="F105" s="365"/>
      <c r="G105" s="365"/>
      <c r="H105" s="365"/>
      <c r="I105" s="365"/>
      <c r="J105" s="365"/>
      <c r="K105" s="365"/>
      <c r="L105" s="365"/>
      <c r="M105" s="365"/>
      <c r="N105" s="365"/>
    </row>
    <row r="106" spans="1:14" x14ac:dyDescent="0.25">
      <c r="A106" s="612"/>
      <c r="B106" s="613"/>
      <c r="C106" s="613"/>
      <c r="D106" s="614"/>
      <c r="E106" s="365"/>
      <c r="F106" s="365"/>
      <c r="G106" s="365"/>
      <c r="H106" s="365"/>
      <c r="I106" s="365"/>
      <c r="J106" s="365"/>
      <c r="K106" s="365"/>
      <c r="L106" s="365"/>
      <c r="M106" s="365"/>
      <c r="N106" s="365"/>
    </row>
    <row r="107" spans="1:14" x14ac:dyDescent="0.25">
      <c r="A107" s="556" t="s">
        <v>119</v>
      </c>
      <c r="B107" s="557"/>
      <c r="C107" s="557"/>
      <c r="D107" s="558"/>
      <c r="E107" s="365"/>
      <c r="F107" s="365"/>
      <c r="G107" s="365"/>
      <c r="H107" s="365"/>
      <c r="I107" s="365"/>
      <c r="J107" s="365"/>
      <c r="K107" s="365"/>
      <c r="L107" s="365"/>
      <c r="M107" s="365"/>
      <c r="N107" s="365"/>
    </row>
    <row r="108" spans="1:14" x14ac:dyDescent="0.25">
      <c r="A108" s="567"/>
      <c r="B108" s="568"/>
      <c r="C108" s="568"/>
      <c r="D108" s="627"/>
      <c r="E108" s="365"/>
      <c r="F108" s="365"/>
      <c r="G108" s="365"/>
      <c r="H108" s="365"/>
      <c r="I108" s="365"/>
      <c r="J108" s="365"/>
      <c r="K108" s="365"/>
      <c r="L108" s="365"/>
      <c r="M108" s="365"/>
      <c r="N108" s="365"/>
    </row>
    <row r="109" spans="1:14" x14ac:dyDescent="0.25">
      <c r="A109" s="267" t="s">
        <v>72</v>
      </c>
      <c r="B109" s="577" t="s">
        <v>73</v>
      </c>
      <c r="C109" s="577"/>
      <c r="D109" s="578"/>
      <c r="E109" s="365"/>
      <c r="F109" s="365"/>
      <c r="G109" s="365"/>
      <c r="H109" s="365"/>
      <c r="I109" s="365"/>
      <c r="J109" s="365"/>
      <c r="K109" s="365"/>
      <c r="L109" s="365"/>
      <c r="M109" s="365"/>
      <c r="N109" s="365"/>
    </row>
    <row r="110" spans="1:14" ht="14.45" customHeight="1" x14ac:dyDescent="0.25">
      <c r="A110" s="261" t="s">
        <v>292</v>
      </c>
      <c r="B110" s="257" t="s">
        <v>293</v>
      </c>
      <c r="C110" s="403" t="s">
        <v>4</v>
      </c>
      <c r="D110" s="263" t="s">
        <v>16</v>
      </c>
      <c r="E110" s="365"/>
      <c r="F110" s="365"/>
      <c r="G110" s="365"/>
      <c r="H110" s="365"/>
      <c r="I110" s="365"/>
      <c r="J110" s="365"/>
      <c r="K110" s="365"/>
      <c r="L110" s="365"/>
      <c r="M110" s="365"/>
      <c r="N110" s="365"/>
    </row>
    <row r="111" spans="1:14" ht="14.45" customHeight="1" x14ac:dyDescent="0.25">
      <c r="A111" s="288" t="s">
        <v>0</v>
      </c>
      <c r="B111" s="366" t="s">
        <v>74</v>
      </c>
      <c r="C111" s="344">
        <v>0</v>
      </c>
      <c r="D111" s="290">
        <f>C111*$D$130</f>
        <v>0</v>
      </c>
      <c r="E111" s="365"/>
      <c r="F111" s="365"/>
      <c r="G111" s="365"/>
      <c r="H111" s="365"/>
      <c r="I111" s="365"/>
      <c r="J111" s="365"/>
      <c r="K111" s="365"/>
      <c r="L111" s="365"/>
      <c r="M111" s="365"/>
      <c r="N111" s="365"/>
    </row>
    <row r="112" spans="1:14" ht="14.45" customHeight="1" x14ac:dyDescent="0.25">
      <c r="A112" s="288" t="s">
        <v>1</v>
      </c>
      <c r="B112" s="366" t="s">
        <v>17</v>
      </c>
      <c r="C112" s="344">
        <v>0</v>
      </c>
      <c r="D112" s="290">
        <f>C112*($D$130+$D$111)</f>
        <v>0</v>
      </c>
      <c r="E112" s="365"/>
      <c r="F112" s="365"/>
      <c r="G112" s="365"/>
      <c r="H112" s="365"/>
      <c r="I112" s="365"/>
      <c r="J112" s="365"/>
      <c r="K112" s="365"/>
      <c r="L112" s="365"/>
      <c r="M112" s="365"/>
      <c r="N112" s="365"/>
    </row>
    <row r="113" spans="1:14" ht="14.45" customHeight="1" x14ac:dyDescent="0.25">
      <c r="A113" s="579" t="s">
        <v>294</v>
      </c>
      <c r="B113" s="580"/>
      <c r="C113" s="291">
        <f>SUM(C111:C112)</f>
        <v>0</v>
      </c>
      <c r="D113" s="295">
        <f>SUM(D111:D112)</f>
        <v>0</v>
      </c>
      <c r="E113" s="365"/>
      <c r="F113" s="365"/>
      <c r="G113" s="365"/>
      <c r="H113" s="365"/>
      <c r="I113" s="365"/>
      <c r="J113" s="365"/>
      <c r="K113" s="365"/>
      <c r="L113" s="365"/>
      <c r="M113" s="365"/>
      <c r="N113" s="365"/>
    </row>
    <row r="114" spans="1:14" ht="14.45" customHeight="1" x14ac:dyDescent="0.25">
      <c r="A114" s="261" t="s">
        <v>295</v>
      </c>
      <c r="B114" s="257" t="s">
        <v>296</v>
      </c>
      <c r="C114" s="403" t="s">
        <v>4</v>
      </c>
      <c r="D114" s="263" t="s">
        <v>16</v>
      </c>
      <c r="E114" s="365"/>
      <c r="F114" s="365"/>
      <c r="G114" s="365"/>
      <c r="H114" s="365"/>
      <c r="I114" s="365"/>
      <c r="J114" s="365"/>
      <c r="K114" s="365"/>
      <c r="L114" s="365"/>
      <c r="M114" s="365"/>
      <c r="N114" s="365"/>
    </row>
    <row r="115" spans="1:14" ht="14.45" customHeight="1" x14ac:dyDescent="0.25">
      <c r="A115" s="288" t="s">
        <v>2</v>
      </c>
      <c r="B115" s="366" t="s">
        <v>297</v>
      </c>
      <c r="C115" s="344">
        <v>0</v>
      </c>
      <c r="D115" s="290">
        <f>ROUND(($D$130+$D$113)/(1-$C$118)*C115,2)</f>
        <v>0</v>
      </c>
      <c r="E115" s="365"/>
      <c r="F115" s="365"/>
      <c r="G115" s="365"/>
      <c r="H115" s="365"/>
      <c r="I115" s="365"/>
      <c r="J115" s="365"/>
      <c r="K115" s="365"/>
      <c r="L115" s="365"/>
      <c r="M115" s="365"/>
      <c r="N115" s="365"/>
    </row>
    <row r="116" spans="1:14" ht="14.45" customHeight="1" x14ac:dyDescent="0.25">
      <c r="A116" s="288" t="s">
        <v>3</v>
      </c>
      <c r="B116" s="366" t="s">
        <v>298</v>
      </c>
      <c r="C116" s="344">
        <v>0</v>
      </c>
      <c r="D116" s="290">
        <f t="shared" ref="D116:D117" si="5">ROUND(($D$130+$D$113)/(1-$C$118)*C116,2)</f>
        <v>0</v>
      </c>
      <c r="E116" s="365"/>
      <c r="F116" s="365"/>
      <c r="G116" s="365"/>
      <c r="H116" s="365"/>
      <c r="I116" s="365"/>
      <c r="J116" s="365"/>
      <c r="K116" s="365"/>
      <c r="L116" s="365"/>
      <c r="M116" s="365"/>
      <c r="N116" s="365"/>
    </row>
    <row r="117" spans="1:14" ht="14.45" customHeight="1" x14ac:dyDescent="0.25">
      <c r="A117" s="288" t="s">
        <v>7</v>
      </c>
      <c r="B117" s="366" t="s">
        <v>45</v>
      </c>
      <c r="C117" s="344">
        <v>0</v>
      </c>
      <c r="D117" s="290">
        <f t="shared" si="5"/>
        <v>0</v>
      </c>
      <c r="E117" s="365"/>
      <c r="F117" s="365"/>
      <c r="G117" s="365"/>
      <c r="H117" s="365"/>
      <c r="I117" s="365"/>
      <c r="J117" s="365"/>
      <c r="K117" s="365"/>
      <c r="L117" s="365"/>
      <c r="M117" s="365"/>
      <c r="N117" s="365"/>
    </row>
    <row r="118" spans="1:14" ht="14.45" customHeight="1" x14ac:dyDescent="0.25">
      <c r="A118" s="579" t="s">
        <v>299</v>
      </c>
      <c r="B118" s="580"/>
      <c r="C118" s="291">
        <f>SUM(C115:C117)</f>
        <v>0</v>
      </c>
      <c r="D118" s="295">
        <f>SUM(D115:D117)</f>
        <v>0</v>
      </c>
      <c r="E118" s="365"/>
      <c r="F118" s="365"/>
      <c r="G118" s="365"/>
      <c r="H118" s="365"/>
      <c r="I118" s="365"/>
      <c r="J118" s="365"/>
      <c r="K118" s="365"/>
      <c r="L118" s="365"/>
      <c r="M118" s="365"/>
      <c r="N118" s="365"/>
    </row>
    <row r="119" spans="1:14" x14ac:dyDescent="0.25">
      <c r="A119" s="581" t="s">
        <v>300</v>
      </c>
      <c r="B119" s="582"/>
      <c r="C119" s="582"/>
      <c r="D119" s="256">
        <f>D113+D118</f>
        <v>0</v>
      </c>
      <c r="E119" s="365"/>
      <c r="F119" s="365"/>
      <c r="G119" s="365"/>
      <c r="H119" s="365"/>
      <c r="I119" s="365"/>
      <c r="J119" s="365"/>
      <c r="K119" s="365"/>
      <c r="L119" s="365"/>
      <c r="M119" s="365"/>
      <c r="N119" s="365"/>
    </row>
    <row r="120" spans="1:14" ht="14.25" customHeight="1" x14ac:dyDescent="0.25">
      <c r="A120" s="634"/>
      <c r="B120" s="635"/>
      <c r="C120" s="635"/>
      <c r="D120" s="636"/>
      <c r="E120" s="365"/>
      <c r="F120" s="365"/>
      <c r="G120" s="365"/>
      <c r="H120" s="365"/>
      <c r="I120" s="365"/>
      <c r="J120" s="365"/>
      <c r="K120" s="365"/>
      <c r="L120" s="365"/>
      <c r="M120" s="365"/>
      <c r="N120" s="365"/>
    </row>
    <row r="121" spans="1:14" x14ac:dyDescent="0.25">
      <c r="A121" s="556" t="s">
        <v>91</v>
      </c>
      <c r="B121" s="557"/>
      <c r="C121" s="557"/>
      <c r="D121" s="558"/>
      <c r="E121" s="365"/>
      <c r="F121" s="365"/>
      <c r="G121" s="365"/>
      <c r="H121" s="365"/>
      <c r="I121" s="365"/>
      <c r="J121" s="365"/>
      <c r="K121" s="365"/>
      <c r="L121" s="365"/>
      <c r="M121" s="365"/>
      <c r="N121" s="365"/>
    </row>
    <row r="122" spans="1:14" x14ac:dyDescent="0.25">
      <c r="A122" s="556" t="s">
        <v>92</v>
      </c>
      <c r="B122" s="557"/>
      <c r="C122" s="557"/>
      <c r="D122" s="558"/>
      <c r="E122" s="365"/>
      <c r="F122" s="365"/>
      <c r="G122" s="365"/>
      <c r="H122" s="365"/>
      <c r="I122" s="365"/>
      <c r="J122" s="365"/>
      <c r="K122" s="365"/>
      <c r="L122" s="365"/>
      <c r="M122" s="365"/>
      <c r="N122" s="365"/>
    </row>
    <row r="123" spans="1:14" x14ac:dyDescent="0.25">
      <c r="A123" s="567"/>
      <c r="B123" s="568"/>
      <c r="C123" s="568"/>
      <c r="D123" s="627"/>
      <c r="E123" s="365"/>
      <c r="F123" s="365"/>
      <c r="G123" s="365"/>
      <c r="H123" s="365"/>
      <c r="I123" s="365"/>
      <c r="J123" s="365"/>
      <c r="K123" s="365"/>
      <c r="L123" s="365"/>
      <c r="M123" s="365"/>
      <c r="N123" s="365"/>
    </row>
    <row r="124" spans="1:14" x14ac:dyDescent="0.25">
      <c r="A124" s="562" t="s">
        <v>38</v>
      </c>
      <c r="B124" s="563"/>
      <c r="C124" s="563"/>
      <c r="D124" s="564"/>
      <c r="E124" s="365"/>
      <c r="F124" s="365"/>
      <c r="G124" s="365"/>
      <c r="H124" s="365"/>
      <c r="I124" s="365"/>
      <c r="J124" s="365"/>
      <c r="K124" s="365"/>
      <c r="L124" s="365"/>
      <c r="M124" s="365"/>
      <c r="N124" s="365"/>
    </row>
    <row r="125" spans="1:14" x14ac:dyDescent="0.25">
      <c r="A125" s="280" t="s">
        <v>76</v>
      </c>
      <c r="B125" s="565" t="s">
        <v>24</v>
      </c>
      <c r="C125" s="565"/>
      <c r="D125" s="279">
        <f>D25</f>
        <v>0</v>
      </c>
      <c r="E125" s="365"/>
      <c r="F125" s="365"/>
      <c r="G125" s="365"/>
      <c r="H125" s="365"/>
      <c r="I125" s="365"/>
      <c r="J125" s="365"/>
      <c r="K125" s="365"/>
      <c r="L125" s="365"/>
      <c r="M125" s="365"/>
      <c r="N125" s="365"/>
    </row>
    <row r="126" spans="1:14" x14ac:dyDescent="0.25">
      <c r="A126" s="280" t="s">
        <v>77</v>
      </c>
      <c r="B126" s="566" t="s">
        <v>68</v>
      </c>
      <c r="C126" s="566"/>
      <c r="D126" s="279">
        <f>D76</f>
        <v>0</v>
      </c>
      <c r="E126" s="365"/>
      <c r="F126" s="365"/>
      <c r="G126" s="365"/>
      <c r="H126" s="365"/>
      <c r="I126" s="365"/>
      <c r="J126" s="365"/>
      <c r="K126" s="365"/>
      <c r="L126" s="365"/>
      <c r="M126" s="365"/>
      <c r="N126" s="365"/>
    </row>
    <row r="127" spans="1:14" x14ac:dyDescent="0.25">
      <c r="A127" s="280" t="s">
        <v>78</v>
      </c>
      <c r="B127" s="565" t="s">
        <v>30</v>
      </c>
      <c r="C127" s="565"/>
      <c r="D127" s="279">
        <f>D85</f>
        <v>0</v>
      </c>
      <c r="E127" s="365"/>
      <c r="F127" s="365"/>
      <c r="G127" s="365"/>
      <c r="H127" s="365"/>
      <c r="I127" s="365"/>
      <c r="J127" s="365"/>
      <c r="K127" s="365"/>
      <c r="L127" s="365"/>
      <c r="M127" s="365"/>
      <c r="N127" s="365"/>
    </row>
    <row r="128" spans="1:14" x14ac:dyDescent="0.25">
      <c r="A128" s="280" t="s">
        <v>75</v>
      </c>
      <c r="B128" s="565" t="s">
        <v>35</v>
      </c>
      <c r="C128" s="565"/>
      <c r="D128" s="279">
        <f>D98</f>
        <v>0</v>
      </c>
      <c r="E128" s="365"/>
      <c r="F128" s="365"/>
      <c r="G128" s="365"/>
      <c r="H128" s="365"/>
      <c r="I128" s="365"/>
      <c r="J128" s="365"/>
      <c r="K128" s="365"/>
      <c r="L128" s="365"/>
      <c r="M128" s="365"/>
      <c r="N128" s="365"/>
    </row>
    <row r="129" spans="1:14" x14ac:dyDescent="0.25">
      <c r="A129" s="280" t="s">
        <v>79</v>
      </c>
      <c r="B129" s="566" t="s">
        <v>26</v>
      </c>
      <c r="C129" s="566"/>
      <c r="D129" s="279">
        <f>D105</f>
        <v>0</v>
      </c>
      <c r="E129" s="365"/>
      <c r="F129" s="365"/>
      <c r="G129" s="365"/>
      <c r="H129" s="365"/>
      <c r="I129" s="365"/>
      <c r="J129" s="365"/>
      <c r="K129" s="365"/>
      <c r="L129" s="365"/>
      <c r="M129" s="365"/>
      <c r="N129" s="365"/>
    </row>
    <row r="130" spans="1:14" x14ac:dyDescent="0.25">
      <c r="A130" s="567" t="s">
        <v>80</v>
      </c>
      <c r="B130" s="568"/>
      <c r="C130" s="568"/>
      <c r="D130" s="268">
        <f>SUM(D125:D129)</f>
        <v>0</v>
      </c>
      <c r="E130" s="365"/>
      <c r="F130" s="365"/>
      <c r="G130" s="365"/>
      <c r="H130" s="365"/>
      <c r="I130" s="365"/>
      <c r="J130" s="365"/>
      <c r="K130" s="365"/>
      <c r="L130" s="365"/>
      <c r="M130" s="365"/>
      <c r="N130" s="365"/>
    </row>
    <row r="131" spans="1:14" x14ac:dyDescent="0.25">
      <c r="A131" s="280" t="s">
        <v>81</v>
      </c>
      <c r="B131" s="566" t="s">
        <v>73</v>
      </c>
      <c r="C131" s="566"/>
      <c r="D131" s="279">
        <f>D119</f>
        <v>0</v>
      </c>
      <c r="E131" s="365"/>
      <c r="F131" s="365"/>
      <c r="G131" s="365"/>
      <c r="H131" s="365"/>
      <c r="I131" s="365"/>
      <c r="J131" s="365"/>
      <c r="K131" s="365"/>
      <c r="L131" s="365"/>
      <c r="M131" s="365"/>
      <c r="N131" s="365"/>
    </row>
    <row r="132" spans="1:14" ht="15.75" thickBot="1" x14ac:dyDescent="0.3">
      <c r="A132" s="554" t="s">
        <v>93</v>
      </c>
      <c r="B132" s="555"/>
      <c r="C132" s="555"/>
      <c r="D132" s="72">
        <f>D130+D131</f>
        <v>0</v>
      </c>
      <c r="E132" s="365"/>
      <c r="F132" s="365"/>
      <c r="G132" s="365"/>
      <c r="H132" s="365"/>
      <c r="I132" s="365"/>
      <c r="J132" s="365"/>
      <c r="K132" s="365"/>
      <c r="L132" s="365"/>
      <c r="M132" s="365"/>
      <c r="N132" s="365"/>
    </row>
    <row r="133" spans="1:14" x14ac:dyDescent="0.25">
      <c r="A133" s="6"/>
      <c r="B133" s="6"/>
      <c r="C133" s="6"/>
      <c r="D133" s="7"/>
      <c r="E133" s="365"/>
      <c r="F133" s="77"/>
      <c r="G133" s="365"/>
      <c r="H133" s="365"/>
      <c r="I133" s="365"/>
      <c r="J133" s="365"/>
      <c r="K133" s="365"/>
      <c r="L133" s="365"/>
      <c r="M133" s="365"/>
      <c r="N133" s="365"/>
    </row>
    <row r="134" spans="1:14" x14ac:dyDescent="0.25">
      <c r="A134" s="76"/>
      <c r="B134" s="76"/>
      <c r="C134" s="76"/>
      <c r="D134" s="76"/>
      <c r="E134" s="365"/>
      <c r="F134" s="365"/>
      <c r="G134" s="365"/>
      <c r="H134" s="365"/>
      <c r="I134" s="365"/>
      <c r="J134" s="365"/>
      <c r="K134" s="365"/>
      <c r="L134" s="365"/>
      <c r="M134" s="365"/>
      <c r="N134" s="365"/>
    </row>
    <row r="135" spans="1:14" x14ac:dyDescent="0.25">
      <c r="A135" s="76"/>
      <c r="B135" s="76"/>
      <c r="C135" s="76"/>
      <c r="D135" s="76"/>
      <c r="E135" s="365"/>
      <c r="F135" s="365"/>
      <c r="G135" s="365"/>
      <c r="H135" s="365"/>
      <c r="I135" s="365"/>
      <c r="J135" s="365"/>
      <c r="K135" s="365"/>
      <c r="L135" s="365"/>
      <c r="M135" s="365"/>
      <c r="N135" s="365"/>
    </row>
    <row r="136" spans="1:14" x14ac:dyDescent="0.25">
      <c r="A136" s="76"/>
      <c r="B136" s="76"/>
      <c r="C136" s="76"/>
      <c r="D136" s="76"/>
      <c r="E136" s="365"/>
      <c r="F136" s="365"/>
      <c r="G136" s="365"/>
      <c r="H136" s="365"/>
      <c r="I136" s="365"/>
      <c r="J136" s="365"/>
      <c r="K136" s="365"/>
      <c r="L136" s="365"/>
      <c r="M136" s="365"/>
      <c r="N136" s="365"/>
    </row>
    <row r="137" spans="1:14" x14ac:dyDescent="0.25">
      <c r="A137" s="76"/>
      <c r="B137" s="76"/>
      <c r="C137" s="76"/>
      <c r="D137" s="76"/>
      <c r="E137" s="365"/>
      <c r="F137" s="365"/>
      <c r="G137" s="365"/>
      <c r="H137" s="365"/>
      <c r="I137" s="365"/>
      <c r="J137" s="365"/>
      <c r="K137" s="365"/>
      <c r="L137" s="365"/>
      <c r="M137" s="365"/>
      <c r="N137" s="365"/>
    </row>
    <row r="138" spans="1:14" x14ac:dyDescent="0.25">
      <c r="A138" s="76"/>
      <c r="B138" s="76"/>
      <c r="C138" s="76"/>
      <c r="D138" s="76"/>
      <c r="E138" s="365"/>
      <c r="F138" s="365"/>
      <c r="G138" s="365"/>
      <c r="H138" s="365"/>
      <c r="I138" s="365"/>
      <c r="J138" s="365"/>
      <c r="K138" s="365"/>
      <c r="L138" s="365"/>
      <c r="M138" s="365"/>
      <c r="N138" s="365"/>
    </row>
    <row r="139" spans="1:14" x14ac:dyDescent="0.25">
      <c r="A139" s="76"/>
      <c r="B139" s="76"/>
      <c r="C139" s="76"/>
      <c r="D139" s="76"/>
      <c r="E139" s="365"/>
      <c r="F139" s="365"/>
      <c r="G139" s="365"/>
      <c r="H139" s="365"/>
      <c r="I139" s="365"/>
      <c r="J139" s="365"/>
      <c r="K139" s="365"/>
      <c r="L139" s="365"/>
      <c r="M139" s="365"/>
      <c r="N139" s="365"/>
    </row>
    <row r="140" spans="1:14" x14ac:dyDescent="0.25">
      <c r="A140" s="76"/>
      <c r="B140" s="76"/>
      <c r="C140" s="76"/>
      <c r="D140" s="76"/>
      <c r="E140" s="365"/>
      <c r="F140" s="365"/>
      <c r="G140" s="365"/>
      <c r="H140" s="365"/>
      <c r="I140" s="365"/>
      <c r="J140" s="365"/>
      <c r="K140" s="365"/>
      <c r="L140" s="365"/>
      <c r="M140" s="365"/>
      <c r="N140" s="365"/>
    </row>
    <row r="141" spans="1:14" x14ac:dyDescent="0.25">
      <c r="A141" s="76"/>
      <c r="B141" s="76"/>
      <c r="C141" s="76"/>
      <c r="D141" s="76"/>
      <c r="E141" s="365"/>
      <c r="F141" s="365"/>
      <c r="G141" s="365"/>
      <c r="H141" s="365"/>
      <c r="I141" s="365"/>
      <c r="J141" s="365"/>
      <c r="K141" s="365"/>
      <c r="L141" s="365"/>
      <c r="M141" s="365"/>
      <c r="N141" s="365"/>
    </row>
    <row r="142" spans="1:14" x14ac:dyDescent="0.25">
      <c r="A142" s="76"/>
      <c r="B142" s="76"/>
      <c r="C142" s="76"/>
      <c r="D142" s="76"/>
      <c r="E142" s="365"/>
      <c r="F142" s="365"/>
      <c r="G142" s="365"/>
      <c r="H142" s="365"/>
      <c r="I142" s="365"/>
      <c r="J142" s="365"/>
      <c r="K142" s="365"/>
      <c r="L142" s="365"/>
      <c r="M142" s="365"/>
      <c r="N142" s="365"/>
    </row>
    <row r="143" spans="1:14" x14ac:dyDescent="0.25">
      <c r="A143" s="76"/>
      <c r="B143" s="76"/>
      <c r="C143" s="76"/>
      <c r="D143" s="76"/>
      <c r="E143" s="365"/>
      <c r="F143" s="365"/>
      <c r="G143" s="365"/>
      <c r="H143" s="365"/>
      <c r="I143" s="365"/>
      <c r="J143" s="365"/>
      <c r="K143" s="365"/>
      <c r="L143" s="365"/>
      <c r="M143" s="365"/>
      <c r="N143" s="365"/>
    </row>
    <row r="144" spans="1:14" x14ac:dyDescent="0.25">
      <c r="A144" s="76"/>
      <c r="B144" s="76"/>
      <c r="C144" s="76"/>
      <c r="D144" s="76"/>
      <c r="E144" s="365"/>
      <c r="F144" s="365"/>
      <c r="G144" s="365"/>
      <c r="H144" s="365"/>
      <c r="I144" s="365"/>
      <c r="J144" s="365"/>
      <c r="K144" s="365"/>
      <c r="L144" s="365"/>
      <c r="M144" s="365"/>
      <c r="N144" s="365"/>
    </row>
    <row r="145" spans="1:14" x14ac:dyDescent="0.25">
      <c r="A145" s="76"/>
      <c r="B145" s="76"/>
      <c r="C145" s="76"/>
      <c r="D145" s="76"/>
      <c r="E145" s="365"/>
      <c r="F145" s="365"/>
      <c r="G145" s="365"/>
      <c r="H145" s="365"/>
      <c r="I145" s="365"/>
      <c r="J145" s="365"/>
      <c r="K145" s="365"/>
      <c r="L145" s="365"/>
      <c r="M145" s="365"/>
      <c r="N145" s="365"/>
    </row>
    <row r="146" spans="1:14" x14ac:dyDescent="0.25">
      <c r="A146" s="76"/>
      <c r="B146" s="76"/>
      <c r="C146" s="76"/>
      <c r="D146" s="76"/>
      <c r="E146" s="365"/>
      <c r="F146" s="365"/>
      <c r="G146" s="365"/>
      <c r="H146" s="365"/>
      <c r="I146" s="365"/>
      <c r="J146" s="365"/>
      <c r="K146" s="365"/>
      <c r="L146" s="365"/>
      <c r="M146" s="365"/>
      <c r="N146" s="365"/>
    </row>
    <row r="147" spans="1:14" x14ac:dyDescent="0.25">
      <c r="A147" s="76"/>
      <c r="B147" s="76"/>
      <c r="C147" s="76"/>
      <c r="D147" s="76"/>
      <c r="E147" s="365"/>
      <c r="F147" s="365"/>
      <c r="G147" s="365"/>
      <c r="H147" s="365"/>
      <c r="I147" s="365"/>
      <c r="J147" s="365"/>
      <c r="K147" s="365"/>
      <c r="L147" s="365"/>
      <c r="M147" s="365"/>
      <c r="N147" s="365"/>
    </row>
    <row r="148" spans="1:14" x14ac:dyDescent="0.25">
      <c r="A148" s="76"/>
      <c r="B148" s="76"/>
      <c r="C148" s="76"/>
      <c r="D148" s="76"/>
      <c r="E148" s="365"/>
      <c r="F148" s="365"/>
      <c r="G148" s="365"/>
      <c r="H148" s="365"/>
      <c r="I148" s="365"/>
      <c r="J148" s="365"/>
      <c r="K148" s="365"/>
      <c r="L148" s="365"/>
      <c r="M148" s="365"/>
      <c r="N148" s="365"/>
    </row>
    <row r="149" spans="1:14" x14ac:dyDescent="0.25">
      <c r="A149" s="76"/>
      <c r="B149" s="76"/>
      <c r="C149" s="76"/>
      <c r="D149" s="76"/>
      <c r="E149" s="365"/>
      <c r="F149" s="365"/>
      <c r="G149" s="365"/>
      <c r="H149" s="365"/>
      <c r="I149" s="365"/>
      <c r="J149" s="365"/>
      <c r="K149" s="365"/>
      <c r="L149" s="365"/>
      <c r="M149" s="365"/>
      <c r="N149" s="365"/>
    </row>
    <row r="150" spans="1:14" x14ac:dyDescent="0.25">
      <c r="A150" s="76"/>
      <c r="B150" s="76"/>
      <c r="C150" s="76"/>
      <c r="D150" s="76"/>
      <c r="E150" s="365"/>
      <c r="F150" s="365"/>
      <c r="G150" s="365"/>
      <c r="H150" s="365"/>
      <c r="I150" s="365"/>
      <c r="J150" s="365"/>
      <c r="K150" s="365"/>
      <c r="L150" s="365"/>
      <c r="M150" s="365"/>
      <c r="N150" s="365"/>
    </row>
    <row r="151" spans="1:14" x14ac:dyDescent="0.25">
      <c r="A151" s="76"/>
      <c r="B151" s="76"/>
      <c r="C151" s="76"/>
      <c r="D151" s="76"/>
      <c r="E151" s="365"/>
      <c r="F151" s="365"/>
      <c r="G151" s="365"/>
      <c r="H151" s="365"/>
      <c r="I151" s="365"/>
      <c r="J151" s="365"/>
      <c r="K151" s="365"/>
      <c r="L151" s="365"/>
      <c r="M151" s="365"/>
      <c r="N151" s="365"/>
    </row>
    <row r="152" spans="1:14" x14ac:dyDescent="0.25">
      <c r="A152" s="76"/>
      <c r="B152" s="76"/>
      <c r="C152" s="76"/>
      <c r="D152" s="76"/>
      <c r="E152" s="365"/>
      <c r="F152" s="365"/>
      <c r="G152" s="365"/>
      <c r="H152" s="365"/>
      <c r="I152" s="365"/>
      <c r="J152" s="365"/>
      <c r="K152" s="365"/>
      <c r="L152" s="365"/>
      <c r="M152" s="365"/>
      <c r="N152" s="365"/>
    </row>
    <row r="153" spans="1:14" x14ac:dyDescent="0.25">
      <c r="A153" s="76"/>
      <c r="B153" s="76"/>
      <c r="C153" s="76"/>
      <c r="D153" s="76"/>
      <c r="E153" s="365"/>
      <c r="F153" s="365"/>
      <c r="G153" s="365"/>
      <c r="H153" s="365"/>
      <c r="I153" s="365"/>
      <c r="J153" s="365"/>
      <c r="K153" s="365"/>
      <c r="L153" s="365"/>
      <c r="M153" s="365"/>
      <c r="N153" s="365"/>
    </row>
    <row r="154" spans="1:14" x14ac:dyDescent="0.25">
      <c r="A154" s="76"/>
      <c r="B154" s="76"/>
      <c r="C154" s="76"/>
      <c r="D154" s="76"/>
      <c r="E154" s="365"/>
      <c r="F154" s="365"/>
      <c r="G154" s="365"/>
      <c r="H154" s="365"/>
      <c r="I154" s="365"/>
      <c r="J154" s="365"/>
      <c r="K154" s="365"/>
      <c r="L154" s="365"/>
      <c r="M154" s="365"/>
      <c r="N154" s="365"/>
    </row>
    <row r="155" spans="1:14" x14ac:dyDescent="0.25">
      <c r="A155" s="76"/>
      <c r="B155" s="76"/>
      <c r="C155" s="76"/>
      <c r="D155" s="76"/>
      <c r="E155" s="365"/>
      <c r="F155" s="365"/>
      <c r="G155" s="365"/>
      <c r="H155" s="365"/>
      <c r="I155" s="365"/>
      <c r="J155" s="365"/>
      <c r="K155" s="365"/>
      <c r="L155" s="365"/>
      <c r="M155" s="365"/>
      <c r="N155" s="365"/>
    </row>
    <row r="156" spans="1:14" x14ac:dyDescent="0.25">
      <c r="A156" s="76"/>
      <c r="B156" s="76"/>
      <c r="C156" s="76"/>
      <c r="D156" s="76"/>
      <c r="E156" s="365"/>
      <c r="F156" s="365"/>
      <c r="G156" s="365"/>
      <c r="H156" s="365"/>
      <c r="I156" s="365"/>
      <c r="J156" s="365"/>
      <c r="K156" s="365"/>
      <c r="L156" s="365"/>
      <c r="M156" s="365"/>
      <c r="N156" s="365"/>
    </row>
    <row r="157" spans="1:14" x14ac:dyDescent="0.25">
      <c r="A157" s="76"/>
      <c r="B157" s="76"/>
      <c r="C157" s="76"/>
      <c r="D157" s="76"/>
      <c r="E157" s="365"/>
      <c r="F157" s="365"/>
      <c r="G157" s="365"/>
      <c r="H157" s="365"/>
      <c r="I157" s="365"/>
      <c r="J157" s="365"/>
      <c r="K157" s="365"/>
      <c r="L157" s="365"/>
      <c r="M157" s="365"/>
      <c r="N157" s="365"/>
    </row>
    <row r="158" spans="1:14" x14ac:dyDescent="0.25">
      <c r="A158" s="76"/>
      <c r="B158" s="76"/>
      <c r="C158" s="76"/>
      <c r="D158" s="76"/>
      <c r="E158" s="365"/>
      <c r="F158" s="365"/>
      <c r="G158" s="365"/>
      <c r="H158" s="365"/>
      <c r="I158" s="365"/>
      <c r="J158" s="365"/>
      <c r="K158" s="365"/>
      <c r="L158" s="365"/>
      <c r="M158" s="365"/>
      <c r="N158" s="365"/>
    </row>
    <row r="159" spans="1:14" x14ac:dyDescent="0.25">
      <c r="A159" s="76"/>
      <c r="B159" s="76"/>
      <c r="C159" s="76"/>
      <c r="D159" s="76"/>
      <c r="E159" s="365"/>
      <c r="F159" s="365"/>
      <c r="G159" s="365"/>
      <c r="H159" s="365"/>
      <c r="I159" s="365"/>
      <c r="J159" s="365"/>
      <c r="K159" s="365"/>
      <c r="L159" s="365"/>
      <c r="M159" s="365"/>
      <c r="N159" s="365"/>
    </row>
    <row r="160" spans="1:14" x14ac:dyDescent="0.25">
      <c r="A160" s="76"/>
      <c r="B160" s="76"/>
      <c r="C160" s="76"/>
      <c r="D160" s="76"/>
      <c r="E160" s="365"/>
      <c r="F160" s="365"/>
      <c r="G160" s="365"/>
      <c r="H160" s="365"/>
      <c r="I160" s="365"/>
      <c r="J160" s="365"/>
      <c r="K160" s="365"/>
      <c r="L160" s="365"/>
      <c r="M160" s="365"/>
      <c r="N160" s="365"/>
    </row>
    <row r="161" spans="1:14" x14ac:dyDescent="0.25">
      <c r="A161" s="76"/>
      <c r="B161" s="76"/>
      <c r="C161" s="76"/>
      <c r="D161" s="76"/>
      <c r="E161" s="365"/>
      <c r="F161" s="365"/>
      <c r="G161" s="365"/>
      <c r="H161" s="365"/>
      <c r="I161" s="365"/>
      <c r="J161" s="365"/>
      <c r="K161" s="365"/>
      <c r="L161" s="365"/>
      <c r="M161" s="365"/>
      <c r="N161" s="365"/>
    </row>
    <row r="162" spans="1:14" x14ac:dyDescent="0.25">
      <c r="A162" s="76"/>
      <c r="B162" s="76"/>
      <c r="C162" s="76"/>
      <c r="D162" s="76"/>
      <c r="E162" s="365"/>
      <c r="F162" s="365"/>
      <c r="G162" s="365"/>
      <c r="H162" s="365"/>
      <c r="I162" s="365"/>
      <c r="J162" s="365"/>
      <c r="K162" s="365"/>
      <c r="L162" s="365"/>
      <c r="M162" s="365"/>
      <c r="N162" s="365"/>
    </row>
    <row r="163" spans="1:14" x14ac:dyDescent="0.25">
      <c r="A163" s="76"/>
      <c r="B163" s="76"/>
      <c r="C163" s="76"/>
      <c r="D163" s="76"/>
      <c r="E163" s="365"/>
      <c r="F163" s="365"/>
      <c r="G163" s="365"/>
      <c r="H163" s="365"/>
      <c r="I163" s="365"/>
      <c r="J163" s="365"/>
      <c r="K163" s="365"/>
      <c r="L163" s="365"/>
      <c r="M163" s="365"/>
      <c r="N163" s="365"/>
    </row>
    <row r="164" spans="1:14" x14ac:dyDescent="0.25">
      <c r="A164" s="76"/>
      <c r="B164" s="76"/>
      <c r="C164" s="76"/>
      <c r="D164" s="76"/>
      <c r="E164" s="365"/>
      <c r="F164" s="365"/>
      <c r="G164" s="365"/>
      <c r="H164" s="365"/>
      <c r="I164" s="365"/>
      <c r="J164" s="365"/>
      <c r="K164" s="365"/>
      <c r="L164" s="365"/>
      <c r="M164" s="365"/>
      <c r="N164" s="365"/>
    </row>
    <row r="165" spans="1:14" x14ac:dyDescent="0.25">
      <c r="A165" s="76"/>
      <c r="B165" s="76"/>
      <c r="C165" s="76"/>
      <c r="D165" s="76"/>
      <c r="E165" s="365"/>
      <c r="F165" s="365"/>
      <c r="G165" s="365"/>
      <c r="H165" s="365"/>
      <c r="I165" s="365"/>
      <c r="J165" s="365"/>
      <c r="K165" s="365"/>
      <c r="L165" s="365"/>
      <c r="M165" s="365"/>
      <c r="N165" s="365"/>
    </row>
    <row r="166" spans="1:14" x14ac:dyDescent="0.25">
      <c r="A166" s="76"/>
      <c r="B166" s="76"/>
      <c r="C166" s="76"/>
      <c r="D166" s="76"/>
      <c r="E166" s="365"/>
      <c r="F166" s="365"/>
      <c r="G166" s="365"/>
      <c r="H166" s="365"/>
      <c r="I166" s="365"/>
      <c r="J166" s="365"/>
      <c r="K166" s="365"/>
      <c r="L166" s="365"/>
      <c r="M166" s="365"/>
      <c r="N166" s="365"/>
    </row>
    <row r="167" spans="1:14" x14ac:dyDescent="0.25">
      <c r="A167" s="76"/>
      <c r="B167" s="76"/>
      <c r="C167" s="76"/>
      <c r="D167" s="76"/>
      <c r="E167" s="365"/>
      <c r="F167" s="365"/>
      <c r="G167" s="365"/>
      <c r="H167" s="365"/>
      <c r="I167" s="365"/>
      <c r="J167" s="365"/>
      <c r="K167" s="365"/>
      <c r="L167" s="365"/>
      <c r="M167" s="365"/>
      <c r="N167" s="365"/>
    </row>
    <row r="168" spans="1:14" x14ac:dyDescent="0.25">
      <c r="A168" s="76"/>
      <c r="B168" s="76"/>
      <c r="C168" s="76"/>
      <c r="D168" s="76"/>
      <c r="E168" s="365"/>
      <c r="F168" s="365"/>
      <c r="G168" s="365"/>
      <c r="H168" s="365"/>
      <c r="I168" s="365"/>
      <c r="J168" s="365"/>
      <c r="K168" s="365"/>
      <c r="L168" s="365"/>
      <c r="M168" s="365"/>
      <c r="N168" s="365"/>
    </row>
    <row r="169" spans="1:14" x14ac:dyDescent="0.25">
      <c r="A169" s="76"/>
      <c r="B169" s="76"/>
      <c r="C169" s="76"/>
      <c r="D169" s="76"/>
      <c r="E169" s="365"/>
      <c r="F169" s="365"/>
      <c r="G169" s="365"/>
      <c r="H169" s="365"/>
      <c r="I169" s="365"/>
      <c r="J169" s="365"/>
      <c r="K169" s="365"/>
      <c r="L169" s="365"/>
      <c r="M169" s="365"/>
      <c r="N169" s="365"/>
    </row>
    <row r="170" spans="1:14" x14ac:dyDescent="0.25">
      <c r="A170" s="76"/>
      <c r="B170" s="76"/>
      <c r="C170" s="76"/>
      <c r="D170" s="76"/>
      <c r="E170" s="365"/>
      <c r="F170" s="365"/>
      <c r="G170" s="365"/>
      <c r="H170" s="365"/>
      <c r="I170" s="365"/>
      <c r="J170" s="365"/>
      <c r="K170" s="365"/>
      <c r="L170" s="365"/>
      <c r="M170" s="365"/>
      <c r="N170" s="365"/>
    </row>
    <row r="171" spans="1:14" x14ac:dyDescent="0.25">
      <c r="A171" s="76"/>
      <c r="B171" s="76"/>
      <c r="C171" s="76"/>
      <c r="D171" s="76"/>
      <c r="E171" s="365"/>
      <c r="F171" s="365"/>
      <c r="G171" s="365"/>
      <c r="H171" s="365"/>
      <c r="I171" s="365"/>
      <c r="J171" s="365"/>
      <c r="K171" s="365"/>
      <c r="L171" s="365"/>
      <c r="M171" s="365"/>
      <c r="N171" s="365"/>
    </row>
    <row r="172" spans="1:14" x14ac:dyDescent="0.25">
      <c r="A172" s="76"/>
      <c r="B172" s="76"/>
      <c r="C172" s="76"/>
      <c r="D172" s="76"/>
      <c r="E172" s="365"/>
      <c r="F172" s="365"/>
      <c r="G172" s="365"/>
      <c r="H172" s="365"/>
      <c r="I172" s="365"/>
      <c r="J172" s="365"/>
      <c r="K172" s="365"/>
      <c r="L172" s="365"/>
      <c r="M172" s="365"/>
      <c r="N172" s="365"/>
    </row>
    <row r="173" spans="1:14" x14ac:dyDescent="0.25">
      <c r="A173" s="76"/>
      <c r="B173" s="76"/>
      <c r="C173" s="76"/>
      <c r="D173" s="76"/>
      <c r="E173" s="365"/>
      <c r="F173" s="365"/>
      <c r="G173" s="365"/>
      <c r="H173" s="365"/>
      <c r="I173" s="365"/>
      <c r="J173" s="365"/>
      <c r="K173" s="365"/>
      <c r="L173" s="365"/>
      <c r="M173" s="365"/>
      <c r="N173" s="365"/>
    </row>
    <row r="174" spans="1:14" x14ac:dyDescent="0.25">
      <c r="A174" s="76"/>
      <c r="B174" s="76"/>
      <c r="C174" s="76"/>
      <c r="D174" s="76"/>
      <c r="E174" s="365"/>
      <c r="F174" s="365"/>
      <c r="G174" s="365"/>
      <c r="H174" s="365"/>
      <c r="I174" s="365"/>
      <c r="J174" s="365"/>
      <c r="K174" s="365"/>
      <c r="L174" s="365"/>
      <c r="M174" s="365"/>
      <c r="N174" s="365"/>
    </row>
    <row r="175" spans="1:14" x14ac:dyDescent="0.25">
      <c r="A175" s="76"/>
      <c r="B175" s="76"/>
      <c r="C175" s="76"/>
      <c r="D175" s="76"/>
      <c r="E175" s="365"/>
      <c r="F175" s="365"/>
      <c r="G175" s="365"/>
      <c r="H175" s="365"/>
      <c r="I175" s="365"/>
      <c r="J175" s="365"/>
      <c r="K175" s="365"/>
      <c r="L175" s="365"/>
      <c r="M175" s="365"/>
      <c r="N175" s="365"/>
    </row>
    <row r="176" spans="1:14" x14ac:dyDescent="0.25">
      <c r="A176" s="76"/>
      <c r="B176" s="76"/>
      <c r="C176" s="76"/>
      <c r="D176" s="76"/>
      <c r="E176" s="365"/>
      <c r="F176" s="365"/>
      <c r="G176" s="365"/>
      <c r="H176" s="365"/>
      <c r="I176" s="365"/>
      <c r="J176" s="365"/>
      <c r="K176" s="365"/>
      <c r="L176" s="365"/>
      <c r="M176" s="365"/>
      <c r="N176" s="365"/>
    </row>
    <row r="177" spans="1:14" x14ac:dyDescent="0.25">
      <c r="A177" s="76"/>
      <c r="B177" s="76"/>
      <c r="C177" s="76"/>
      <c r="D177" s="76"/>
      <c r="E177" s="365"/>
      <c r="F177" s="365"/>
      <c r="G177" s="365"/>
      <c r="H177" s="365"/>
      <c r="I177" s="365"/>
      <c r="J177" s="365"/>
      <c r="K177" s="365"/>
      <c r="L177" s="365"/>
      <c r="M177" s="365"/>
      <c r="N177" s="365"/>
    </row>
    <row r="178" spans="1:14" x14ac:dyDescent="0.25">
      <c r="A178" s="76"/>
      <c r="B178" s="76"/>
      <c r="C178" s="76"/>
      <c r="D178" s="76"/>
      <c r="E178" s="365"/>
      <c r="F178" s="365"/>
      <c r="G178" s="365"/>
      <c r="H178" s="365"/>
      <c r="I178" s="365"/>
      <c r="J178" s="365"/>
      <c r="K178" s="365"/>
      <c r="L178" s="365"/>
      <c r="M178" s="365"/>
      <c r="N178" s="365"/>
    </row>
    <row r="179" spans="1:14" x14ac:dyDescent="0.25">
      <c r="A179" s="76"/>
      <c r="B179" s="76"/>
      <c r="C179" s="76"/>
      <c r="D179" s="76"/>
      <c r="E179" s="365"/>
      <c r="F179" s="365"/>
      <c r="G179" s="365"/>
      <c r="H179" s="365"/>
      <c r="I179" s="365"/>
      <c r="J179" s="365"/>
      <c r="K179" s="365"/>
      <c r="L179" s="365"/>
      <c r="M179" s="365"/>
      <c r="N179" s="365"/>
    </row>
    <row r="180" spans="1:14" x14ac:dyDescent="0.25">
      <c r="A180" s="76"/>
      <c r="B180" s="76"/>
      <c r="C180" s="76"/>
      <c r="D180" s="76"/>
      <c r="E180" s="365"/>
      <c r="F180" s="365"/>
      <c r="G180" s="365"/>
      <c r="H180" s="365"/>
      <c r="I180" s="365"/>
      <c r="J180" s="365"/>
      <c r="K180" s="365"/>
      <c r="L180" s="365"/>
      <c r="M180" s="365"/>
      <c r="N180" s="365"/>
    </row>
    <row r="181" spans="1:14" x14ac:dyDescent="0.25">
      <c r="A181" s="76"/>
      <c r="B181" s="76"/>
      <c r="C181" s="76"/>
      <c r="D181" s="76"/>
      <c r="E181" s="365"/>
      <c r="F181" s="365"/>
      <c r="G181" s="365"/>
      <c r="H181" s="365"/>
      <c r="I181" s="365"/>
      <c r="J181" s="365"/>
      <c r="K181" s="365"/>
      <c r="L181" s="365"/>
      <c r="M181" s="365"/>
      <c r="N181" s="365"/>
    </row>
    <row r="182" spans="1:14" x14ac:dyDescent="0.25">
      <c r="A182" s="76"/>
      <c r="B182" s="76"/>
      <c r="C182" s="76"/>
      <c r="D182" s="76"/>
      <c r="E182" s="365"/>
      <c r="F182" s="365"/>
      <c r="G182" s="365"/>
      <c r="H182" s="365"/>
      <c r="I182" s="365"/>
      <c r="J182" s="365"/>
      <c r="K182" s="365"/>
      <c r="L182" s="365"/>
      <c r="M182" s="365"/>
      <c r="N182" s="365"/>
    </row>
    <row r="183" spans="1:14" x14ac:dyDescent="0.25">
      <c r="A183" s="76"/>
      <c r="B183" s="76"/>
      <c r="C183" s="76"/>
      <c r="D183" s="76"/>
      <c r="E183" s="365"/>
      <c r="F183" s="365"/>
      <c r="G183" s="365"/>
      <c r="H183" s="365"/>
      <c r="I183" s="365"/>
      <c r="J183" s="365"/>
      <c r="K183" s="365"/>
      <c r="L183" s="365"/>
      <c r="M183" s="365"/>
      <c r="N183" s="365"/>
    </row>
    <row r="184" spans="1:14" x14ac:dyDescent="0.25">
      <c r="A184" s="76"/>
      <c r="B184" s="76"/>
      <c r="C184" s="76"/>
      <c r="D184" s="76"/>
      <c r="E184" s="365"/>
      <c r="F184" s="365"/>
      <c r="G184" s="365"/>
      <c r="H184" s="365"/>
      <c r="I184" s="365"/>
      <c r="J184" s="365"/>
      <c r="K184" s="365"/>
      <c r="L184" s="365"/>
      <c r="M184" s="365"/>
      <c r="N184" s="365"/>
    </row>
    <row r="185" spans="1:14" x14ac:dyDescent="0.25">
      <c r="A185" s="76"/>
      <c r="B185" s="76"/>
      <c r="C185" s="76"/>
      <c r="D185" s="76"/>
      <c r="E185" s="365"/>
      <c r="F185" s="365"/>
      <c r="G185" s="365"/>
      <c r="H185" s="365"/>
      <c r="I185" s="365"/>
      <c r="J185" s="365"/>
      <c r="K185" s="365"/>
      <c r="L185" s="365"/>
      <c r="M185" s="365"/>
      <c r="N185" s="365"/>
    </row>
    <row r="186" spans="1:14" x14ac:dyDescent="0.25">
      <c r="A186" s="76"/>
      <c r="B186" s="76"/>
      <c r="C186" s="76"/>
      <c r="D186" s="76"/>
      <c r="E186" s="365"/>
      <c r="F186" s="365"/>
      <c r="G186" s="365"/>
      <c r="H186" s="365"/>
      <c r="I186" s="365"/>
      <c r="J186" s="365"/>
      <c r="K186" s="365"/>
      <c r="L186" s="365"/>
      <c r="M186" s="365"/>
      <c r="N186" s="365"/>
    </row>
    <row r="187" spans="1:14" x14ac:dyDescent="0.25">
      <c r="A187" s="76"/>
      <c r="B187" s="76"/>
      <c r="C187" s="76"/>
      <c r="D187" s="76"/>
      <c r="E187" s="365"/>
      <c r="F187" s="365"/>
      <c r="G187" s="365"/>
      <c r="H187" s="365"/>
      <c r="I187" s="365"/>
      <c r="J187" s="365"/>
      <c r="K187" s="365"/>
      <c r="L187" s="365"/>
      <c r="M187" s="365"/>
      <c r="N187" s="365"/>
    </row>
    <row r="188" spans="1:14" x14ac:dyDescent="0.25">
      <c r="A188" s="76"/>
      <c r="B188" s="76"/>
      <c r="C188" s="76"/>
      <c r="D188" s="76"/>
      <c r="E188" s="365"/>
      <c r="F188" s="365"/>
      <c r="G188" s="365"/>
      <c r="H188" s="365"/>
      <c r="I188" s="365"/>
      <c r="J188" s="365"/>
      <c r="K188" s="365"/>
      <c r="L188" s="365"/>
      <c r="M188" s="365"/>
      <c r="N188" s="365"/>
    </row>
    <row r="189" spans="1:14" x14ac:dyDescent="0.25">
      <c r="A189" s="76"/>
      <c r="B189" s="76"/>
      <c r="C189" s="76"/>
      <c r="D189" s="76"/>
      <c r="E189" s="365"/>
      <c r="F189" s="365"/>
      <c r="G189" s="365"/>
      <c r="H189" s="365"/>
      <c r="I189" s="365"/>
      <c r="J189" s="365"/>
      <c r="K189" s="365"/>
      <c r="L189" s="365"/>
      <c r="M189" s="365"/>
      <c r="N189" s="365"/>
    </row>
    <row r="190" spans="1:14" x14ac:dyDescent="0.25">
      <c r="A190" s="76"/>
      <c r="B190" s="76"/>
      <c r="C190" s="76"/>
      <c r="D190" s="76"/>
      <c r="E190" s="365"/>
      <c r="F190" s="365"/>
      <c r="G190" s="365"/>
      <c r="H190" s="365"/>
      <c r="I190" s="365"/>
      <c r="J190" s="365"/>
      <c r="K190" s="365"/>
      <c r="L190" s="365"/>
      <c r="M190" s="365"/>
      <c r="N190" s="365"/>
    </row>
    <row r="191" spans="1:14" x14ac:dyDescent="0.25">
      <c r="A191" s="76"/>
      <c r="B191" s="76"/>
      <c r="C191" s="76"/>
      <c r="D191" s="76"/>
      <c r="E191" s="365"/>
      <c r="F191" s="365"/>
      <c r="G191" s="365"/>
      <c r="H191" s="365"/>
      <c r="I191" s="365"/>
      <c r="J191" s="365"/>
      <c r="K191" s="365"/>
      <c r="L191" s="365"/>
      <c r="M191" s="365"/>
      <c r="N191" s="365"/>
    </row>
    <row r="192" spans="1:14" x14ac:dyDescent="0.25">
      <c r="A192" s="76"/>
      <c r="B192" s="76"/>
      <c r="C192" s="76"/>
      <c r="D192" s="76"/>
      <c r="E192" s="365"/>
      <c r="F192" s="365"/>
      <c r="G192" s="365"/>
      <c r="H192" s="365"/>
      <c r="I192" s="365"/>
      <c r="J192" s="365"/>
      <c r="K192" s="365"/>
      <c r="L192" s="365"/>
      <c r="M192" s="365"/>
      <c r="N192" s="365"/>
    </row>
    <row r="193" spans="1:14" x14ac:dyDescent="0.25">
      <c r="A193" s="76"/>
      <c r="B193" s="76"/>
      <c r="C193" s="76"/>
      <c r="D193" s="76"/>
      <c r="E193" s="365"/>
      <c r="F193" s="365"/>
      <c r="G193" s="365"/>
      <c r="H193" s="365"/>
      <c r="I193" s="365"/>
      <c r="J193" s="365"/>
      <c r="K193" s="365"/>
      <c r="L193" s="365"/>
      <c r="M193" s="365"/>
      <c r="N193" s="365"/>
    </row>
    <row r="194" spans="1:14" x14ac:dyDescent="0.25">
      <c r="A194" s="76"/>
      <c r="B194" s="76"/>
      <c r="C194" s="76"/>
      <c r="D194" s="76"/>
      <c r="E194" s="365"/>
      <c r="F194" s="365"/>
      <c r="G194" s="365"/>
      <c r="H194" s="365"/>
      <c r="I194" s="365"/>
      <c r="J194" s="365"/>
      <c r="K194" s="365"/>
      <c r="L194" s="365"/>
      <c r="M194" s="365"/>
      <c r="N194" s="365"/>
    </row>
    <row r="195" spans="1:14" x14ac:dyDescent="0.25">
      <c r="A195" s="76"/>
      <c r="B195" s="76"/>
      <c r="C195" s="76"/>
      <c r="D195" s="76"/>
      <c r="E195" s="365"/>
      <c r="F195" s="365"/>
      <c r="G195" s="365"/>
      <c r="H195" s="365"/>
      <c r="I195" s="365"/>
      <c r="J195" s="365"/>
      <c r="K195" s="365"/>
      <c r="L195" s="365"/>
      <c r="M195" s="365"/>
      <c r="N195" s="365"/>
    </row>
    <row r="196" spans="1:14" x14ac:dyDescent="0.25">
      <c r="A196" s="76"/>
      <c r="B196" s="76"/>
      <c r="C196" s="76"/>
      <c r="D196" s="76"/>
      <c r="E196" s="365"/>
      <c r="F196" s="365"/>
      <c r="G196" s="365"/>
      <c r="H196" s="365"/>
      <c r="I196" s="365"/>
      <c r="J196" s="365"/>
      <c r="K196" s="365"/>
      <c r="L196" s="365"/>
      <c r="M196" s="365"/>
      <c r="N196" s="365"/>
    </row>
    <row r="197" spans="1:14" x14ac:dyDescent="0.25">
      <c r="A197" s="76"/>
      <c r="B197" s="76"/>
      <c r="C197" s="76"/>
      <c r="D197" s="76"/>
      <c r="E197" s="365"/>
      <c r="F197" s="365"/>
      <c r="G197" s="365"/>
      <c r="H197" s="365"/>
      <c r="I197" s="365"/>
      <c r="J197" s="365"/>
      <c r="K197" s="365"/>
      <c r="L197" s="365"/>
      <c r="M197" s="365"/>
      <c r="N197" s="365"/>
    </row>
    <row r="198" spans="1:14" x14ac:dyDescent="0.25">
      <c r="A198" s="76"/>
      <c r="B198" s="76"/>
      <c r="C198" s="76"/>
      <c r="D198" s="76"/>
      <c r="E198" s="365"/>
      <c r="F198" s="365"/>
      <c r="G198" s="365"/>
      <c r="H198" s="365"/>
      <c r="I198" s="365"/>
      <c r="J198" s="365"/>
      <c r="K198" s="365"/>
      <c r="L198" s="365"/>
      <c r="M198" s="365"/>
      <c r="N198" s="365"/>
    </row>
    <row r="199" spans="1:14" x14ac:dyDescent="0.25">
      <c r="A199" s="76"/>
      <c r="B199" s="76"/>
      <c r="C199" s="76"/>
      <c r="D199" s="76"/>
      <c r="E199" s="365"/>
      <c r="F199" s="365"/>
      <c r="G199" s="365"/>
      <c r="H199" s="365"/>
      <c r="I199" s="365"/>
      <c r="J199" s="365"/>
      <c r="K199" s="365"/>
      <c r="L199" s="365"/>
      <c r="M199" s="365"/>
      <c r="N199" s="365"/>
    </row>
    <row r="200" spans="1:14" x14ac:dyDescent="0.25">
      <c r="A200" s="76"/>
      <c r="B200" s="76"/>
      <c r="C200" s="76"/>
      <c r="D200" s="76"/>
      <c r="E200" s="365"/>
      <c r="F200" s="365"/>
      <c r="G200" s="365"/>
      <c r="H200" s="365"/>
      <c r="I200" s="365"/>
      <c r="J200" s="365"/>
      <c r="K200" s="365"/>
      <c r="L200" s="365"/>
      <c r="M200" s="365"/>
      <c r="N200" s="365"/>
    </row>
    <row r="201" spans="1:14" x14ac:dyDescent="0.25">
      <c r="A201" s="76"/>
      <c r="B201" s="76"/>
      <c r="C201" s="76"/>
      <c r="D201" s="76"/>
      <c r="E201" s="365"/>
      <c r="F201" s="365"/>
      <c r="G201" s="365"/>
      <c r="H201" s="365"/>
      <c r="I201" s="365"/>
      <c r="J201" s="365"/>
      <c r="K201" s="365"/>
      <c r="L201" s="365"/>
      <c r="M201" s="365"/>
      <c r="N201" s="365"/>
    </row>
    <row r="202" spans="1:14" x14ac:dyDescent="0.25">
      <c r="A202" s="76"/>
      <c r="B202" s="76"/>
      <c r="C202" s="76"/>
      <c r="D202" s="76"/>
      <c r="E202" s="365"/>
      <c r="F202" s="365"/>
      <c r="G202" s="365"/>
      <c r="H202" s="365"/>
      <c r="I202" s="365"/>
      <c r="J202" s="365"/>
      <c r="K202" s="365"/>
      <c r="L202" s="365"/>
      <c r="M202" s="365"/>
      <c r="N202" s="365"/>
    </row>
    <row r="203" spans="1:14" x14ac:dyDescent="0.25">
      <c r="A203" s="76"/>
      <c r="B203" s="76"/>
      <c r="C203" s="76"/>
      <c r="D203" s="76"/>
      <c r="E203" s="365"/>
      <c r="F203" s="365"/>
      <c r="G203" s="365"/>
      <c r="H203" s="365"/>
      <c r="I203" s="365"/>
      <c r="J203" s="365"/>
      <c r="K203" s="365"/>
      <c r="L203" s="365"/>
      <c r="M203" s="365"/>
      <c r="N203" s="365"/>
    </row>
    <row r="204" spans="1:14" x14ac:dyDescent="0.25">
      <c r="A204" s="76"/>
      <c r="B204" s="76"/>
      <c r="C204" s="76"/>
      <c r="D204" s="76"/>
      <c r="E204" s="365"/>
      <c r="F204" s="365"/>
      <c r="G204" s="365"/>
      <c r="H204" s="365"/>
      <c r="I204" s="365"/>
      <c r="J204" s="365"/>
      <c r="K204" s="365"/>
      <c r="L204" s="365"/>
      <c r="M204" s="365"/>
      <c r="N204" s="365"/>
    </row>
    <row r="205" spans="1:14" x14ac:dyDescent="0.25">
      <c r="A205" s="76"/>
      <c r="B205" s="76"/>
      <c r="C205" s="76"/>
      <c r="D205" s="76"/>
      <c r="E205" s="365"/>
      <c r="F205" s="365"/>
      <c r="G205" s="365"/>
      <c r="H205" s="365"/>
      <c r="I205" s="365"/>
      <c r="J205" s="365"/>
      <c r="K205" s="365"/>
      <c r="L205" s="365"/>
      <c r="M205" s="365"/>
      <c r="N205" s="365"/>
    </row>
    <row r="206" spans="1:14" x14ac:dyDescent="0.25">
      <c r="A206" s="76"/>
      <c r="B206" s="76"/>
      <c r="C206" s="76"/>
      <c r="D206" s="76"/>
      <c r="E206" s="365"/>
      <c r="F206" s="365"/>
      <c r="G206" s="365"/>
      <c r="H206" s="365"/>
      <c r="I206" s="365"/>
      <c r="J206" s="365"/>
      <c r="K206" s="365"/>
      <c r="L206" s="365"/>
      <c r="M206" s="365"/>
      <c r="N206" s="365"/>
    </row>
    <row r="207" spans="1:14" x14ac:dyDescent="0.25">
      <c r="A207" s="76"/>
      <c r="B207" s="76"/>
      <c r="C207" s="76"/>
      <c r="D207" s="76"/>
      <c r="E207" s="365"/>
      <c r="F207" s="365"/>
      <c r="G207" s="365"/>
      <c r="H207" s="365"/>
      <c r="I207" s="365"/>
      <c r="J207" s="365"/>
      <c r="K207" s="365"/>
      <c r="L207" s="365"/>
      <c r="M207" s="365"/>
      <c r="N207" s="365"/>
    </row>
    <row r="208" spans="1:14" x14ac:dyDescent="0.25">
      <c r="A208" s="76"/>
      <c r="B208" s="76"/>
      <c r="C208" s="76"/>
      <c r="D208" s="76"/>
      <c r="E208" s="365"/>
      <c r="F208" s="365"/>
      <c r="G208" s="365"/>
      <c r="H208" s="365"/>
      <c r="I208" s="365"/>
      <c r="J208" s="365"/>
      <c r="K208" s="365"/>
      <c r="L208" s="365"/>
      <c r="M208" s="365"/>
      <c r="N208" s="365"/>
    </row>
    <row r="209" spans="1:14" x14ac:dyDescent="0.25">
      <c r="A209" s="76"/>
      <c r="B209" s="76"/>
      <c r="C209" s="76"/>
      <c r="D209" s="76"/>
      <c r="E209" s="365"/>
      <c r="F209" s="365"/>
      <c r="G209" s="365"/>
      <c r="H209" s="365"/>
      <c r="I209" s="365"/>
      <c r="J209" s="365"/>
      <c r="K209" s="365"/>
      <c r="L209" s="365"/>
      <c r="M209" s="365"/>
      <c r="N209" s="365"/>
    </row>
    <row r="210" spans="1:14" x14ac:dyDescent="0.25">
      <c r="A210" s="76"/>
      <c r="B210" s="76"/>
      <c r="C210" s="76"/>
      <c r="D210" s="76"/>
      <c r="E210" s="365"/>
      <c r="F210" s="365"/>
      <c r="G210" s="365"/>
      <c r="H210" s="365"/>
      <c r="I210" s="365"/>
      <c r="J210" s="365"/>
      <c r="K210" s="365"/>
      <c r="L210" s="365"/>
      <c r="M210" s="365"/>
      <c r="N210" s="365"/>
    </row>
    <row r="211" spans="1:14" x14ac:dyDescent="0.25">
      <c r="A211" s="76"/>
      <c r="B211" s="76"/>
      <c r="C211" s="76"/>
      <c r="D211" s="76"/>
      <c r="E211" s="365"/>
      <c r="F211" s="365"/>
      <c r="G211" s="365"/>
      <c r="H211" s="365"/>
      <c r="I211" s="365"/>
      <c r="J211" s="365"/>
      <c r="K211" s="365"/>
      <c r="L211" s="365"/>
      <c r="M211" s="365"/>
      <c r="N211" s="365"/>
    </row>
    <row r="212" spans="1:14" x14ac:dyDescent="0.25">
      <c r="A212" s="76"/>
      <c r="B212" s="76"/>
      <c r="C212" s="76"/>
      <c r="D212" s="76"/>
      <c r="E212" s="365"/>
      <c r="F212" s="365"/>
      <c r="G212" s="365"/>
      <c r="H212" s="365"/>
      <c r="I212" s="365"/>
      <c r="J212" s="365"/>
      <c r="K212" s="365"/>
      <c r="L212" s="365"/>
      <c r="M212" s="365"/>
      <c r="N212" s="365"/>
    </row>
    <row r="213" spans="1:14" x14ac:dyDescent="0.25">
      <c r="A213" s="76"/>
      <c r="B213" s="76"/>
      <c r="C213" s="76"/>
      <c r="D213" s="76"/>
      <c r="E213" s="365"/>
      <c r="F213" s="365"/>
      <c r="G213" s="365"/>
      <c r="H213" s="365"/>
      <c r="I213" s="365"/>
      <c r="J213" s="365"/>
      <c r="K213" s="365"/>
      <c r="L213" s="365"/>
      <c r="M213" s="365"/>
      <c r="N213" s="365"/>
    </row>
    <row r="214" spans="1:14" x14ac:dyDescent="0.25">
      <c r="A214" s="76"/>
      <c r="B214" s="76"/>
      <c r="C214" s="76"/>
      <c r="D214" s="76"/>
      <c r="E214" s="365"/>
      <c r="F214" s="365"/>
      <c r="G214" s="365"/>
      <c r="H214" s="365"/>
      <c r="I214" s="365"/>
      <c r="J214" s="365"/>
      <c r="K214" s="365"/>
      <c r="L214" s="365"/>
      <c r="M214" s="365"/>
      <c r="N214" s="365"/>
    </row>
    <row r="215" spans="1:14" x14ac:dyDescent="0.25">
      <c r="A215" s="76"/>
      <c r="B215" s="76"/>
      <c r="C215" s="76"/>
      <c r="D215" s="76"/>
      <c r="E215" s="365"/>
      <c r="F215" s="365"/>
      <c r="G215" s="365"/>
      <c r="H215" s="365"/>
      <c r="I215" s="365"/>
      <c r="J215" s="365"/>
      <c r="K215" s="365"/>
      <c r="L215" s="365"/>
      <c r="M215" s="365"/>
      <c r="N215" s="365"/>
    </row>
    <row r="216" spans="1:14" x14ac:dyDescent="0.25">
      <c r="A216" s="76"/>
      <c r="B216" s="76"/>
      <c r="C216" s="76"/>
      <c r="D216" s="76"/>
      <c r="E216" s="365"/>
      <c r="F216" s="365"/>
      <c r="G216" s="365"/>
      <c r="H216" s="365"/>
      <c r="I216" s="365"/>
      <c r="J216" s="365"/>
      <c r="K216" s="365"/>
      <c r="L216" s="365"/>
      <c r="M216" s="365"/>
      <c r="N216" s="365"/>
    </row>
    <row r="217" spans="1:14" x14ac:dyDescent="0.25">
      <c r="A217" s="76"/>
      <c r="B217" s="76"/>
      <c r="C217" s="76"/>
      <c r="D217" s="76"/>
      <c r="E217" s="365"/>
      <c r="F217" s="365"/>
      <c r="G217" s="365"/>
      <c r="H217" s="365"/>
      <c r="I217" s="365"/>
      <c r="J217" s="365"/>
      <c r="K217" s="365"/>
      <c r="L217" s="365"/>
      <c r="M217" s="365"/>
      <c r="N217" s="365"/>
    </row>
    <row r="218" spans="1:14" x14ac:dyDescent="0.25">
      <c r="A218" s="76"/>
      <c r="B218" s="76"/>
      <c r="C218" s="76"/>
      <c r="D218" s="76"/>
      <c r="E218" s="365"/>
      <c r="F218" s="365"/>
      <c r="G218" s="365"/>
      <c r="H218" s="365"/>
      <c r="I218" s="365"/>
      <c r="J218" s="365"/>
      <c r="K218" s="365"/>
      <c r="L218" s="365"/>
      <c r="M218" s="365"/>
      <c r="N218" s="365"/>
    </row>
    <row r="219" spans="1:14" x14ac:dyDescent="0.25">
      <c r="A219" s="76"/>
      <c r="B219" s="76"/>
      <c r="C219" s="76"/>
      <c r="D219" s="76"/>
      <c r="E219" s="365"/>
      <c r="F219" s="365"/>
      <c r="G219" s="365"/>
      <c r="H219" s="365"/>
      <c r="I219" s="365"/>
      <c r="J219" s="365"/>
      <c r="K219" s="365"/>
      <c r="L219" s="365"/>
      <c r="M219" s="365"/>
      <c r="N219" s="365"/>
    </row>
    <row r="220" spans="1:14" x14ac:dyDescent="0.25">
      <c r="A220" s="76"/>
      <c r="B220" s="76"/>
      <c r="C220" s="76"/>
      <c r="D220" s="76"/>
      <c r="E220" s="365"/>
      <c r="F220" s="365"/>
      <c r="G220" s="365"/>
      <c r="H220" s="365"/>
      <c r="I220" s="365"/>
      <c r="J220" s="365"/>
      <c r="K220" s="365"/>
      <c r="L220" s="365"/>
      <c r="M220" s="365"/>
      <c r="N220" s="365"/>
    </row>
    <row r="221" spans="1:14" x14ac:dyDescent="0.25">
      <c r="A221" s="76"/>
      <c r="B221" s="76"/>
      <c r="C221" s="76"/>
      <c r="D221" s="76"/>
      <c r="E221" s="365"/>
      <c r="F221" s="365"/>
      <c r="G221" s="365"/>
      <c r="H221" s="365"/>
      <c r="I221" s="365"/>
      <c r="J221" s="365"/>
      <c r="K221" s="365"/>
      <c r="L221" s="365"/>
      <c r="M221" s="365"/>
      <c r="N221" s="365"/>
    </row>
    <row r="222" spans="1:14" x14ac:dyDescent="0.25">
      <c r="A222" s="76"/>
      <c r="B222" s="76"/>
      <c r="C222" s="76"/>
      <c r="D222" s="76"/>
      <c r="E222" s="365"/>
      <c r="F222" s="365"/>
      <c r="G222" s="365"/>
      <c r="H222" s="365"/>
      <c r="I222" s="365"/>
      <c r="J222" s="365"/>
      <c r="K222" s="365"/>
      <c r="L222" s="365"/>
      <c r="M222" s="365"/>
      <c r="N222" s="365"/>
    </row>
    <row r="223" spans="1:14" x14ac:dyDescent="0.25">
      <c r="A223" s="76"/>
      <c r="B223" s="76"/>
      <c r="C223" s="76"/>
      <c r="D223" s="76"/>
      <c r="E223" s="365"/>
      <c r="F223" s="365"/>
      <c r="G223" s="365"/>
      <c r="H223" s="365"/>
      <c r="I223" s="365"/>
      <c r="J223" s="365"/>
      <c r="K223" s="365"/>
      <c r="L223" s="365"/>
      <c r="M223" s="365"/>
      <c r="N223" s="365"/>
    </row>
    <row r="224" spans="1:14" x14ac:dyDescent="0.25">
      <c r="A224" s="76"/>
      <c r="B224" s="76"/>
      <c r="C224" s="76"/>
      <c r="D224" s="76"/>
      <c r="E224" s="365"/>
      <c r="F224" s="365"/>
      <c r="G224" s="365"/>
      <c r="H224" s="365"/>
      <c r="I224" s="365"/>
      <c r="J224" s="365"/>
      <c r="K224" s="365"/>
      <c r="L224" s="365"/>
      <c r="M224" s="365"/>
      <c r="N224" s="365"/>
    </row>
    <row r="225" spans="1:14" x14ac:dyDescent="0.25">
      <c r="A225" s="76"/>
      <c r="B225" s="76"/>
      <c r="C225" s="76"/>
      <c r="D225" s="76"/>
      <c r="E225" s="365"/>
      <c r="F225" s="365"/>
      <c r="G225" s="365"/>
      <c r="H225" s="365"/>
      <c r="I225" s="365"/>
      <c r="J225" s="365"/>
      <c r="K225" s="365"/>
      <c r="L225" s="365"/>
      <c r="M225" s="365"/>
      <c r="N225" s="365"/>
    </row>
    <row r="226" spans="1:14" x14ac:dyDescent="0.25">
      <c r="A226" s="76"/>
      <c r="B226" s="76"/>
      <c r="C226" s="76"/>
      <c r="D226" s="76"/>
      <c r="E226" s="365"/>
      <c r="F226" s="365"/>
      <c r="G226" s="365"/>
      <c r="H226" s="365"/>
      <c r="I226" s="365"/>
      <c r="J226" s="365"/>
      <c r="K226" s="365"/>
      <c r="L226" s="365"/>
      <c r="M226" s="365"/>
      <c r="N226" s="365"/>
    </row>
    <row r="227" spans="1:14" x14ac:dyDescent="0.25">
      <c r="A227" s="76"/>
      <c r="B227" s="76"/>
      <c r="C227" s="76"/>
      <c r="D227" s="76"/>
      <c r="E227" s="365"/>
      <c r="F227" s="365"/>
      <c r="G227" s="365"/>
      <c r="H227" s="365"/>
      <c r="I227" s="365"/>
      <c r="J227" s="365"/>
      <c r="K227" s="365"/>
      <c r="L227" s="365"/>
      <c r="M227" s="365"/>
      <c r="N227" s="365"/>
    </row>
    <row r="228" spans="1:14" x14ac:dyDescent="0.25">
      <c r="A228" s="76"/>
      <c r="B228" s="76"/>
      <c r="C228" s="76"/>
      <c r="D228" s="76"/>
      <c r="E228" s="365"/>
      <c r="F228" s="365"/>
      <c r="G228" s="365"/>
      <c r="H228" s="365"/>
      <c r="I228" s="365"/>
      <c r="J228" s="365"/>
      <c r="K228" s="365"/>
      <c r="L228" s="365"/>
      <c r="M228" s="365"/>
      <c r="N228" s="365"/>
    </row>
    <row r="229" spans="1:14" x14ac:dyDescent="0.25">
      <c r="A229" s="76"/>
      <c r="B229" s="76"/>
      <c r="C229" s="76"/>
      <c r="D229" s="76"/>
      <c r="E229" s="365"/>
      <c r="F229" s="365"/>
      <c r="G229" s="365"/>
      <c r="H229" s="365"/>
      <c r="I229" s="365"/>
      <c r="J229" s="365"/>
      <c r="K229" s="365"/>
      <c r="L229" s="365"/>
      <c r="M229" s="365"/>
      <c r="N229" s="365"/>
    </row>
    <row r="230" spans="1:14" x14ac:dyDescent="0.25">
      <c r="A230" s="76"/>
      <c r="B230" s="76"/>
      <c r="C230" s="76"/>
      <c r="D230" s="76"/>
      <c r="E230" s="365"/>
      <c r="F230" s="365"/>
      <c r="G230" s="365"/>
      <c r="H230" s="365"/>
      <c r="I230" s="365"/>
      <c r="J230" s="365"/>
      <c r="K230" s="365"/>
      <c r="L230" s="365"/>
      <c r="M230" s="365"/>
      <c r="N230" s="365"/>
    </row>
    <row r="231" spans="1:14" x14ac:dyDescent="0.25">
      <c r="A231" s="76"/>
      <c r="B231" s="76"/>
      <c r="C231" s="76"/>
      <c r="D231" s="76"/>
      <c r="E231" s="365"/>
      <c r="F231" s="365"/>
      <c r="G231" s="365"/>
      <c r="H231" s="365"/>
      <c r="I231" s="365"/>
      <c r="J231" s="365"/>
      <c r="K231" s="365"/>
      <c r="L231" s="365"/>
      <c r="M231" s="365"/>
      <c r="N231" s="365"/>
    </row>
    <row r="232" spans="1:14" x14ac:dyDescent="0.25">
      <c r="A232" s="76"/>
      <c r="B232" s="76"/>
      <c r="C232" s="76"/>
      <c r="D232" s="76"/>
      <c r="E232" s="365"/>
      <c r="F232" s="365"/>
      <c r="G232" s="365"/>
      <c r="H232" s="365"/>
      <c r="I232" s="365"/>
      <c r="J232" s="365"/>
      <c r="K232" s="365"/>
      <c r="L232" s="365"/>
      <c r="M232" s="365"/>
      <c r="N232" s="365"/>
    </row>
    <row r="233" spans="1:14" x14ac:dyDescent="0.25">
      <c r="A233" s="76"/>
      <c r="B233" s="76"/>
      <c r="C233" s="76"/>
      <c r="D233" s="76"/>
      <c r="E233" s="365"/>
      <c r="F233" s="365"/>
      <c r="G233" s="365"/>
      <c r="H233" s="365"/>
      <c r="I233" s="365"/>
      <c r="J233" s="365"/>
      <c r="K233" s="365"/>
      <c r="L233" s="365"/>
      <c r="M233" s="365"/>
      <c r="N233" s="365"/>
    </row>
    <row r="234" spans="1:14" x14ac:dyDescent="0.25">
      <c r="A234" s="76"/>
      <c r="B234" s="76"/>
      <c r="C234" s="76"/>
      <c r="D234" s="76"/>
      <c r="E234" s="365"/>
      <c r="F234" s="365"/>
      <c r="G234" s="365"/>
      <c r="H234" s="365"/>
      <c r="I234" s="365"/>
      <c r="J234" s="365"/>
      <c r="K234" s="365"/>
      <c r="L234" s="365"/>
      <c r="M234" s="365"/>
      <c r="N234" s="365"/>
    </row>
    <row r="235" spans="1:14" x14ac:dyDescent="0.25">
      <c r="A235" s="76"/>
      <c r="B235" s="76"/>
      <c r="C235" s="76"/>
      <c r="D235" s="76"/>
      <c r="E235" s="365"/>
      <c r="F235" s="365"/>
      <c r="G235" s="365"/>
      <c r="H235" s="365"/>
      <c r="I235" s="365"/>
      <c r="J235" s="365"/>
      <c r="K235" s="365"/>
      <c r="L235" s="365"/>
      <c r="M235" s="365"/>
      <c r="N235" s="365"/>
    </row>
    <row r="236" spans="1:14" x14ac:dyDescent="0.25">
      <c r="A236" s="76"/>
      <c r="B236" s="76"/>
      <c r="C236" s="76"/>
      <c r="D236" s="76"/>
      <c r="E236" s="365"/>
      <c r="F236" s="365"/>
      <c r="G236" s="365"/>
      <c r="H236" s="365"/>
      <c r="I236" s="365"/>
      <c r="J236" s="365"/>
      <c r="K236" s="365"/>
      <c r="L236" s="365"/>
      <c r="M236" s="365"/>
      <c r="N236" s="365"/>
    </row>
    <row r="237" spans="1:14" x14ac:dyDescent="0.25">
      <c r="A237" s="76"/>
      <c r="B237" s="76"/>
      <c r="C237" s="76"/>
      <c r="D237" s="76"/>
      <c r="E237" s="365"/>
      <c r="F237" s="365"/>
      <c r="G237" s="365"/>
      <c r="H237" s="365"/>
      <c r="I237" s="365"/>
      <c r="J237" s="365"/>
      <c r="K237" s="365"/>
      <c r="L237" s="365"/>
      <c r="M237" s="365"/>
      <c r="N237" s="365"/>
    </row>
    <row r="238" spans="1:14" x14ac:dyDescent="0.25">
      <c r="A238" s="76"/>
      <c r="B238" s="76"/>
      <c r="C238" s="76"/>
      <c r="D238" s="76"/>
      <c r="E238" s="365"/>
      <c r="F238" s="365"/>
      <c r="G238" s="365"/>
      <c r="H238" s="365"/>
      <c r="I238" s="365"/>
      <c r="J238" s="365"/>
      <c r="K238" s="365"/>
      <c r="L238" s="365"/>
      <c r="M238" s="365"/>
      <c r="N238" s="365"/>
    </row>
    <row r="239" spans="1:14" x14ac:dyDescent="0.25">
      <c r="A239" s="76"/>
      <c r="B239" s="76"/>
      <c r="C239" s="76"/>
      <c r="D239" s="76"/>
      <c r="E239" s="365"/>
      <c r="F239" s="365"/>
      <c r="G239" s="365"/>
      <c r="H239" s="365"/>
      <c r="I239" s="365"/>
      <c r="J239" s="365"/>
      <c r="K239" s="365"/>
      <c r="L239" s="365"/>
      <c r="M239" s="365"/>
      <c r="N239" s="365"/>
    </row>
    <row r="240" spans="1:14" x14ac:dyDescent="0.25">
      <c r="A240" s="76"/>
      <c r="B240" s="76"/>
      <c r="C240" s="76"/>
      <c r="D240" s="76"/>
      <c r="E240" s="365"/>
      <c r="F240" s="365"/>
      <c r="G240" s="365"/>
      <c r="H240" s="365"/>
      <c r="I240" s="365"/>
      <c r="J240" s="365"/>
      <c r="K240" s="365"/>
      <c r="L240" s="365"/>
      <c r="M240" s="365"/>
      <c r="N240" s="365"/>
    </row>
    <row r="241" spans="1:14" x14ac:dyDescent="0.25">
      <c r="A241" s="76"/>
      <c r="B241" s="76"/>
      <c r="C241" s="76"/>
      <c r="D241" s="76"/>
      <c r="E241" s="365"/>
      <c r="F241" s="365"/>
      <c r="G241" s="365"/>
      <c r="H241" s="365"/>
      <c r="I241" s="365"/>
      <c r="J241" s="365"/>
      <c r="K241" s="365"/>
      <c r="L241" s="365"/>
      <c r="M241" s="365"/>
      <c r="N241" s="365"/>
    </row>
    <row r="242" spans="1:14" x14ac:dyDescent="0.25">
      <c r="A242" s="76"/>
      <c r="B242" s="76"/>
      <c r="C242" s="76"/>
      <c r="D242" s="76"/>
      <c r="E242" s="365"/>
      <c r="F242" s="365"/>
      <c r="G242" s="365"/>
      <c r="H242" s="365"/>
      <c r="I242" s="365"/>
      <c r="J242" s="365"/>
      <c r="K242" s="365"/>
      <c r="L242" s="365"/>
      <c r="M242" s="365"/>
      <c r="N242" s="365"/>
    </row>
    <row r="243" spans="1:14" x14ac:dyDescent="0.25">
      <c r="A243" s="76"/>
      <c r="B243" s="76"/>
      <c r="C243" s="76"/>
      <c r="D243" s="76"/>
      <c r="E243" s="365"/>
      <c r="F243" s="365"/>
      <c r="G243" s="365"/>
      <c r="H243" s="365"/>
      <c r="I243" s="365"/>
      <c r="J243" s="365"/>
      <c r="K243" s="365"/>
      <c r="L243" s="365"/>
      <c r="M243" s="365"/>
      <c r="N243" s="365"/>
    </row>
    <row r="244" spans="1:14" x14ac:dyDescent="0.25">
      <c r="A244" s="76"/>
      <c r="B244" s="76"/>
      <c r="C244" s="76"/>
      <c r="D244" s="76"/>
      <c r="E244" s="365"/>
      <c r="F244" s="365"/>
      <c r="G244" s="365"/>
      <c r="H244" s="365"/>
      <c r="I244" s="365"/>
      <c r="J244" s="365"/>
      <c r="K244" s="365"/>
      <c r="L244" s="365"/>
      <c r="M244" s="365"/>
      <c r="N244" s="365"/>
    </row>
    <row r="245" spans="1:14" x14ac:dyDescent="0.25">
      <c r="A245" s="76"/>
      <c r="B245" s="76"/>
      <c r="C245" s="76"/>
      <c r="D245" s="76"/>
      <c r="E245" s="365"/>
      <c r="F245" s="365"/>
      <c r="G245" s="365"/>
      <c r="H245" s="365"/>
      <c r="I245" s="365"/>
      <c r="J245" s="365"/>
      <c r="K245" s="365"/>
      <c r="L245" s="365"/>
      <c r="M245" s="365"/>
      <c r="N245" s="365"/>
    </row>
    <row r="246" spans="1:14" x14ac:dyDescent="0.25">
      <c r="A246" s="76"/>
      <c r="B246" s="76"/>
      <c r="C246" s="76"/>
      <c r="D246" s="76"/>
      <c r="E246" s="365"/>
      <c r="F246" s="365"/>
      <c r="G246" s="365"/>
      <c r="H246" s="365"/>
      <c r="I246" s="365"/>
      <c r="J246" s="365"/>
      <c r="K246" s="365"/>
      <c r="L246" s="365"/>
      <c r="M246" s="365"/>
      <c r="N246" s="365"/>
    </row>
    <row r="247" spans="1:14" x14ac:dyDescent="0.25">
      <c r="A247" s="76"/>
      <c r="B247" s="76"/>
      <c r="C247" s="76"/>
      <c r="D247" s="76"/>
      <c r="E247" s="365"/>
      <c r="F247" s="365"/>
      <c r="G247" s="365"/>
      <c r="H247" s="365"/>
      <c r="I247" s="365"/>
      <c r="J247" s="365"/>
      <c r="K247" s="365"/>
      <c r="L247" s="365"/>
      <c r="M247" s="365"/>
      <c r="N247" s="365"/>
    </row>
    <row r="248" spans="1:14" x14ac:dyDescent="0.25">
      <c r="A248" s="76"/>
      <c r="B248" s="76"/>
      <c r="C248" s="76"/>
      <c r="D248" s="76"/>
      <c r="E248" s="365"/>
      <c r="F248" s="365"/>
      <c r="G248" s="365"/>
      <c r="H248" s="365"/>
      <c r="I248" s="365"/>
      <c r="J248" s="365"/>
      <c r="K248" s="365"/>
      <c r="L248" s="365"/>
      <c r="M248" s="365"/>
      <c r="N248" s="365"/>
    </row>
    <row r="249" spans="1:14" x14ac:dyDescent="0.25">
      <c r="A249" s="76"/>
      <c r="B249" s="76"/>
      <c r="C249" s="76"/>
      <c r="D249" s="76"/>
      <c r="E249" s="365"/>
      <c r="F249" s="365"/>
      <c r="G249" s="365"/>
      <c r="H249" s="365"/>
      <c r="I249" s="365"/>
      <c r="J249" s="365"/>
      <c r="K249" s="365"/>
      <c r="L249" s="365"/>
      <c r="M249" s="365"/>
      <c r="N249" s="365"/>
    </row>
    <row r="250" spans="1:14" x14ac:dyDescent="0.25">
      <c r="A250" s="76"/>
      <c r="B250" s="76"/>
      <c r="C250" s="76"/>
      <c r="D250" s="76"/>
      <c r="E250" s="365"/>
      <c r="F250" s="365"/>
      <c r="G250" s="365"/>
      <c r="H250" s="365"/>
      <c r="I250" s="365"/>
      <c r="J250" s="365"/>
      <c r="K250" s="365"/>
      <c r="L250" s="365"/>
      <c r="M250" s="365"/>
      <c r="N250" s="365"/>
    </row>
    <row r="251" spans="1:14" x14ac:dyDescent="0.25">
      <c r="A251" s="76"/>
      <c r="B251" s="76"/>
      <c r="C251" s="76"/>
      <c r="D251" s="76"/>
      <c r="E251" s="365"/>
      <c r="F251" s="365"/>
      <c r="G251" s="365"/>
      <c r="H251" s="365"/>
      <c r="I251" s="365"/>
      <c r="J251" s="365"/>
      <c r="K251" s="365"/>
      <c r="L251" s="365"/>
      <c r="M251" s="365"/>
      <c r="N251" s="365"/>
    </row>
    <row r="252" spans="1:14" x14ac:dyDescent="0.25">
      <c r="A252" s="76"/>
      <c r="B252" s="76"/>
      <c r="C252" s="76"/>
      <c r="D252" s="76"/>
      <c r="E252" s="365"/>
      <c r="F252" s="365"/>
      <c r="G252" s="365"/>
      <c r="H252" s="365"/>
      <c r="I252" s="365"/>
      <c r="J252" s="365"/>
      <c r="K252" s="365"/>
      <c r="L252" s="365"/>
      <c r="M252" s="365"/>
      <c r="N252" s="365"/>
    </row>
    <row r="253" spans="1:14" x14ac:dyDescent="0.25">
      <c r="A253" s="76"/>
      <c r="B253" s="76"/>
      <c r="C253" s="76"/>
      <c r="D253" s="76"/>
      <c r="E253" s="365"/>
      <c r="F253" s="365"/>
      <c r="G253" s="365"/>
      <c r="H253" s="365"/>
      <c r="I253" s="365"/>
      <c r="J253" s="365"/>
      <c r="K253" s="365"/>
      <c r="L253" s="365"/>
      <c r="M253" s="365"/>
      <c r="N253" s="365"/>
    </row>
    <row r="254" spans="1:14" x14ac:dyDescent="0.25">
      <c r="A254" s="76"/>
      <c r="B254" s="76"/>
      <c r="C254" s="76"/>
      <c r="D254" s="76"/>
      <c r="E254" s="365"/>
      <c r="F254" s="365"/>
      <c r="G254" s="365"/>
      <c r="H254" s="365"/>
      <c r="I254" s="365"/>
      <c r="J254" s="365"/>
      <c r="K254" s="365"/>
      <c r="L254" s="365"/>
      <c r="M254" s="365"/>
      <c r="N254" s="365"/>
    </row>
    <row r="255" spans="1:14" x14ac:dyDescent="0.25">
      <c r="A255" s="76"/>
      <c r="B255" s="76"/>
      <c r="C255" s="76"/>
      <c r="D255" s="76"/>
      <c r="E255" s="365"/>
      <c r="F255" s="365"/>
      <c r="G255" s="365"/>
      <c r="H255" s="365"/>
      <c r="I255" s="365"/>
      <c r="J255" s="365"/>
      <c r="K255" s="365"/>
      <c r="L255" s="365"/>
      <c r="M255" s="365"/>
      <c r="N255" s="365"/>
    </row>
    <row r="256" spans="1:14" x14ac:dyDescent="0.25">
      <c r="A256" s="76"/>
      <c r="B256" s="76"/>
      <c r="C256" s="76"/>
      <c r="D256" s="76"/>
      <c r="E256" s="365"/>
      <c r="F256" s="365"/>
      <c r="G256" s="365"/>
      <c r="H256" s="365"/>
      <c r="I256" s="365"/>
      <c r="J256" s="365"/>
      <c r="K256" s="365"/>
      <c r="L256" s="365"/>
      <c r="M256" s="365"/>
      <c r="N256" s="365"/>
    </row>
    <row r="257" spans="1:14" x14ac:dyDescent="0.25">
      <c r="A257" s="76"/>
      <c r="B257" s="76"/>
      <c r="C257" s="76"/>
      <c r="D257" s="76"/>
      <c r="E257" s="365"/>
      <c r="F257" s="365"/>
      <c r="G257" s="365"/>
      <c r="H257" s="365"/>
      <c r="I257" s="365"/>
      <c r="J257" s="365"/>
      <c r="K257" s="365"/>
      <c r="L257" s="365"/>
      <c r="M257" s="365"/>
      <c r="N257" s="365"/>
    </row>
    <row r="258" spans="1:14" x14ac:dyDescent="0.25">
      <c r="A258" s="76"/>
      <c r="B258" s="76"/>
      <c r="C258" s="76"/>
      <c r="D258" s="76"/>
      <c r="E258" s="365"/>
      <c r="F258" s="365"/>
      <c r="G258" s="365"/>
      <c r="H258" s="365"/>
      <c r="I258" s="365"/>
      <c r="J258" s="365"/>
      <c r="K258" s="365"/>
      <c r="L258" s="365"/>
      <c r="M258" s="365"/>
      <c r="N258" s="365"/>
    </row>
    <row r="259" spans="1:14" x14ac:dyDescent="0.25">
      <c r="A259" s="76"/>
      <c r="B259" s="76"/>
      <c r="C259" s="76"/>
      <c r="D259" s="76"/>
      <c r="E259" s="365"/>
      <c r="F259" s="365"/>
      <c r="G259" s="365"/>
      <c r="H259" s="365"/>
      <c r="I259" s="365"/>
      <c r="J259" s="365"/>
      <c r="K259" s="365"/>
      <c r="L259" s="365"/>
      <c r="M259" s="365"/>
      <c r="N259" s="365"/>
    </row>
    <row r="260" spans="1:14" x14ac:dyDescent="0.25">
      <c r="A260" s="76"/>
      <c r="B260" s="76"/>
      <c r="C260" s="76"/>
      <c r="D260" s="76"/>
      <c r="E260" s="365"/>
      <c r="F260" s="365"/>
      <c r="G260" s="365"/>
      <c r="H260" s="365"/>
      <c r="I260" s="365"/>
      <c r="J260" s="365"/>
      <c r="K260" s="365"/>
      <c r="L260" s="365"/>
      <c r="M260" s="365"/>
      <c r="N260" s="365"/>
    </row>
    <row r="261" spans="1:14" x14ac:dyDescent="0.25">
      <c r="A261" s="76"/>
      <c r="B261" s="76"/>
      <c r="C261" s="76"/>
      <c r="D261" s="76"/>
      <c r="E261" s="365"/>
      <c r="F261" s="365"/>
      <c r="G261" s="365"/>
      <c r="H261" s="365"/>
      <c r="I261" s="365"/>
      <c r="J261" s="365"/>
      <c r="K261" s="365"/>
      <c r="L261" s="365"/>
      <c r="M261" s="365"/>
      <c r="N261" s="365"/>
    </row>
    <row r="262" spans="1:14" x14ac:dyDescent="0.25">
      <c r="A262" s="76"/>
      <c r="B262" s="76"/>
      <c r="C262" s="76"/>
      <c r="D262" s="76"/>
      <c r="E262" s="365"/>
      <c r="F262" s="365"/>
      <c r="G262" s="365"/>
      <c r="H262" s="365"/>
      <c r="I262" s="365"/>
      <c r="J262" s="365"/>
      <c r="K262" s="365"/>
      <c r="L262" s="365"/>
      <c r="M262" s="365"/>
      <c r="N262" s="365"/>
    </row>
    <row r="263" spans="1:14" x14ac:dyDescent="0.25">
      <c r="A263" s="76"/>
      <c r="B263" s="76"/>
      <c r="C263" s="76"/>
      <c r="D263" s="76"/>
      <c r="E263" s="365"/>
      <c r="F263" s="365"/>
      <c r="G263" s="365"/>
      <c r="H263" s="365"/>
      <c r="I263" s="365"/>
      <c r="J263" s="365"/>
      <c r="K263" s="365"/>
      <c r="L263" s="365"/>
      <c r="M263" s="365"/>
      <c r="N263" s="365"/>
    </row>
    <row r="264" spans="1:14" x14ac:dyDescent="0.25">
      <c r="A264" s="76"/>
      <c r="B264" s="76"/>
      <c r="C264" s="76"/>
      <c r="D264" s="76"/>
      <c r="E264" s="365"/>
      <c r="F264" s="365"/>
      <c r="G264" s="365"/>
      <c r="H264" s="365"/>
      <c r="I264" s="365"/>
      <c r="J264" s="365"/>
      <c r="K264" s="365"/>
      <c r="L264" s="365"/>
      <c r="M264" s="365"/>
      <c r="N264" s="365"/>
    </row>
    <row r="265" spans="1:14" x14ac:dyDescent="0.25">
      <c r="A265" s="76"/>
      <c r="B265" s="76"/>
      <c r="C265" s="76"/>
      <c r="D265" s="76"/>
      <c r="E265" s="365"/>
      <c r="F265" s="365"/>
      <c r="G265" s="365"/>
      <c r="H265" s="365"/>
      <c r="I265" s="365"/>
      <c r="J265" s="365"/>
      <c r="K265" s="365"/>
      <c r="L265" s="365"/>
      <c r="M265" s="365"/>
      <c r="N265" s="365"/>
    </row>
    <row r="266" spans="1:14" x14ac:dyDescent="0.25">
      <c r="A266" s="76"/>
      <c r="B266" s="76"/>
      <c r="C266" s="76"/>
      <c r="D266" s="76"/>
      <c r="E266" s="365"/>
      <c r="F266" s="365"/>
      <c r="G266" s="365"/>
      <c r="H266" s="365"/>
      <c r="I266" s="365"/>
      <c r="J266" s="365"/>
      <c r="K266" s="365"/>
      <c r="L266" s="365"/>
      <c r="M266" s="365"/>
      <c r="N266" s="365"/>
    </row>
    <row r="267" spans="1:14" x14ac:dyDescent="0.25">
      <c r="A267" s="76"/>
      <c r="B267" s="76"/>
      <c r="C267" s="76"/>
      <c r="D267" s="76"/>
      <c r="E267" s="365"/>
      <c r="F267" s="365"/>
      <c r="G267" s="365"/>
      <c r="H267" s="365"/>
      <c r="I267" s="365"/>
      <c r="J267" s="365"/>
      <c r="K267" s="365"/>
      <c r="L267" s="365"/>
      <c r="M267" s="365"/>
      <c r="N267" s="365"/>
    </row>
    <row r="268" spans="1:14" x14ac:dyDescent="0.25">
      <c r="A268" s="76"/>
      <c r="B268" s="76"/>
      <c r="C268" s="76"/>
      <c r="D268" s="76"/>
      <c r="E268" s="365"/>
      <c r="F268" s="365"/>
      <c r="G268" s="365"/>
      <c r="H268" s="365"/>
      <c r="I268" s="365"/>
      <c r="J268" s="365"/>
      <c r="K268" s="365"/>
      <c r="L268" s="365"/>
      <c r="M268" s="365"/>
      <c r="N268" s="365"/>
    </row>
    <row r="269" spans="1:14" x14ac:dyDescent="0.25">
      <c r="A269" s="76"/>
      <c r="B269" s="76"/>
      <c r="C269" s="76"/>
      <c r="D269" s="76"/>
      <c r="E269" s="365"/>
      <c r="F269" s="365"/>
      <c r="G269" s="365"/>
      <c r="H269" s="365"/>
      <c r="I269" s="365"/>
      <c r="J269" s="365"/>
      <c r="K269" s="365"/>
      <c r="L269" s="365"/>
      <c r="M269" s="365"/>
      <c r="N269" s="365"/>
    </row>
    <row r="270" spans="1:14" x14ac:dyDescent="0.25">
      <c r="A270" s="76"/>
      <c r="B270" s="76"/>
      <c r="C270" s="76"/>
      <c r="D270" s="76"/>
      <c r="E270" s="365"/>
      <c r="F270" s="365"/>
      <c r="G270" s="365"/>
      <c r="H270" s="365"/>
      <c r="I270" s="365"/>
      <c r="J270" s="365"/>
      <c r="K270" s="365"/>
      <c r="L270" s="365"/>
      <c r="M270" s="365"/>
      <c r="N270" s="365"/>
    </row>
    <row r="271" spans="1:14" x14ac:dyDescent="0.25">
      <c r="A271" s="76"/>
      <c r="B271" s="76"/>
      <c r="C271" s="76"/>
      <c r="D271" s="76"/>
      <c r="E271" s="365"/>
      <c r="F271" s="365"/>
      <c r="G271" s="365"/>
      <c r="H271" s="365"/>
      <c r="I271" s="365"/>
      <c r="J271" s="365"/>
      <c r="K271" s="365"/>
      <c r="L271" s="365"/>
      <c r="M271" s="365"/>
      <c r="N271" s="365"/>
    </row>
    <row r="272" spans="1:14" x14ac:dyDescent="0.25">
      <c r="A272" s="76"/>
      <c r="B272" s="76"/>
      <c r="C272" s="76"/>
      <c r="D272" s="76"/>
      <c r="E272" s="365"/>
      <c r="F272" s="365"/>
      <c r="G272" s="365"/>
      <c r="H272" s="365"/>
      <c r="I272" s="365"/>
      <c r="J272" s="365"/>
      <c r="K272" s="365"/>
      <c r="L272" s="365"/>
      <c r="M272" s="365"/>
      <c r="N272" s="365"/>
    </row>
    <row r="273" spans="1:14" x14ac:dyDescent="0.25">
      <c r="A273" s="76"/>
      <c r="B273" s="76"/>
      <c r="C273" s="76"/>
      <c r="D273" s="76"/>
      <c r="E273" s="365"/>
      <c r="F273" s="365"/>
      <c r="G273" s="365"/>
      <c r="H273" s="365"/>
      <c r="I273" s="365"/>
      <c r="J273" s="365"/>
      <c r="K273" s="365"/>
      <c r="L273" s="365"/>
      <c r="M273" s="365"/>
      <c r="N273" s="365"/>
    </row>
    <row r="274" spans="1:14" x14ac:dyDescent="0.25">
      <c r="A274" s="76"/>
      <c r="B274" s="76"/>
      <c r="C274" s="76"/>
      <c r="D274" s="76"/>
      <c r="E274" s="365"/>
      <c r="F274" s="365"/>
      <c r="G274" s="365"/>
      <c r="H274" s="365"/>
      <c r="I274" s="365"/>
      <c r="J274" s="365"/>
      <c r="K274" s="365"/>
      <c r="L274" s="365"/>
      <c r="M274" s="365"/>
      <c r="N274" s="365"/>
    </row>
    <row r="275" spans="1:14" x14ac:dyDescent="0.25">
      <c r="A275" s="76"/>
      <c r="B275" s="76"/>
      <c r="C275" s="76"/>
      <c r="D275" s="76"/>
      <c r="E275" s="365"/>
      <c r="F275" s="365"/>
      <c r="G275" s="365"/>
      <c r="H275" s="365"/>
      <c r="I275" s="365"/>
      <c r="J275" s="365"/>
      <c r="K275" s="365"/>
      <c r="L275" s="365"/>
      <c r="M275" s="365"/>
      <c r="N275" s="365"/>
    </row>
    <row r="276" spans="1:14" x14ac:dyDescent="0.25">
      <c r="A276" s="76"/>
      <c r="B276" s="76"/>
      <c r="C276" s="76"/>
      <c r="D276" s="76"/>
      <c r="E276" s="365"/>
      <c r="F276" s="365"/>
      <c r="G276" s="365"/>
      <c r="H276" s="365"/>
      <c r="I276" s="365"/>
      <c r="J276" s="365"/>
      <c r="K276" s="365"/>
      <c r="L276" s="365"/>
      <c r="M276" s="365"/>
      <c r="N276" s="365"/>
    </row>
    <row r="277" spans="1:14" x14ac:dyDescent="0.25">
      <c r="A277" s="76"/>
      <c r="B277" s="76"/>
      <c r="C277" s="76"/>
      <c r="D277" s="76"/>
      <c r="E277" s="365"/>
      <c r="F277" s="365"/>
      <c r="G277" s="365"/>
      <c r="H277" s="365"/>
      <c r="I277" s="365"/>
      <c r="J277" s="365"/>
      <c r="K277" s="365"/>
      <c r="L277" s="365"/>
      <c r="M277" s="365"/>
      <c r="N277" s="365"/>
    </row>
    <row r="278" spans="1:14" x14ac:dyDescent="0.25">
      <c r="A278" s="76"/>
      <c r="B278" s="76"/>
      <c r="C278" s="76"/>
      <c r="D278" s="76"/>
      <c r="E278" s="365"/>
      <c r="F278" s="365"/>
      <c r="G278" s="365"/>
      <c r="H278" s="365"/>
      <c r="I278" s="365"/>
      <c r="J278" s="365"/>
      <c r="K278" s="365"/>
      <c r="L278" s="365"/>
      <c r="M278" s="365"/>
      <c r="N278" s="365"/>
    </row>
    <row r="279" spans="1:14" x14ac:dyDescent="0.25">
      <c r="A279" s="76"/>
      <c r="B279" s="76"/>
      <c r="C279" s="76"/>
      <c r="D279" s="76"/>
      <c r="E279" s="365"/>
      <c r="F279" s="365"/>
      <c r="G279" s="365"/>
      <c r="H279" s="365"/>
      <c r="I279" s="365"/>
      <c r="J279" s="365"/>
      <c r="K279" s="365"/>
      <c r="L279" s="365"/>
      <c r="M279" s="365"/>
      <c r="N279" s="365"/>
    </row>
    <row r="280" spans="1:14" x14ac:dyDescent="0.25">
      <c r="A280" s="76"/>
      <c r="B280" s="76"/>
      <c r="C280" s="76"/>
      <c r="D280" s="76"/>
      <c r="E280" s="365"/>
      <c r="F280" s="365"/>
      <c r="G280" s="365"/>
      <c r="H280" s="365"/>
      <c r="I280" s="365"/>
      <c r="J280" s="365"/>
      <c r="K280" s="365"/>
      <c r="L280" s="365"/>
      <c r="M280" s="365"/>
      <c r="N280" s="365"/>
    </row>
    <row r="281" spans="1:14" x14ac:dyDescent="0.25">
      <c r="A281" s="76"/>
      <c r="B281" s="76"/>
      <c r="C281" s="76"/>
      <c r="D281" s="76"/>
      <c r="E281" s="365"/>
      <c r="F281" s="365"/>
      <c r="G281" s="365"/>
      <c r="H281" s="365"/>
      <c r="I281" s="365"/>
      <c r="J281" s="365"/>
      <c r="K281" s="365"/>
      <c r="L281" s="365"/>
      <c r="M281" s="365"/>
      <c r="N281" s="365"/>
    </row>
    <row r="282" spans="1:14" x14ac:dyDescent="0.25">
      <c r="A282" s="76"/>
      <c r="B282" s="76"/>
      <c r="C282" s="76"/>
      <c r="D282" s="76"/>
      <c r="E282" s="365"/>
      <c r="F282" s="365"/>
      <c r="G282" s="365"/>
      <c r="H282" s="365"/>
      <c r="I282" s="365"/>
      <c r="J282" s="365"/>
      <c r="K282" s="365"/>
      <c r="L282" s="365"/>
      <c r="M282" s="365"/>
      <c r="N282" s="365"/>
    </row>
    <row r="283" spans="1:14" x14ac:dyDescent="0.25">
      <c r="A283" s="76"/>
      <c r="B283" s="76"/>
      <c r="C283" s="76"/>
      <c r="D283" s="76"/>
      <c r="E283" s="365"/>
      <c r="F283" s="365"/>
      <c r="G283" s="365"/>
      <c r="H283" s="365"/>
      <c r="I283" s="365"/>
      <c r="J283" s="365"/>
      <c r="K283" s="365"/>
      <c r="L283" s="365"/>
      <c r="M283" s="365"/>
      <c r="N283" s="365"/>
    </row>
    <row r="284" spans="1:14" x14ac:dyDescent="0.25">
      <c r="A284" s="76"/>
      <c r="B284" s="76"/>
      <c r="C284" s="76"/>
      <c r="D284" s="76"/>
      <c r="E284" s="365"/>
      <c r="F284" s="365"/>
      <c r="G284" s="365"/>
      <c r="H284" s="365"/>
      <c r="I284" s="365"/>
      <c r="J284" s="365"/>
      <c r="K284" s="365"/>
      <c r="L284" s="365"/>
      <c r="M284" s="365"/>
      <c r="N284" s="365"/>
    </row>
    <row r="285" spans="1:14" x14ac:dyDescent="0.25">
      <c r="A285" s="76"/>
      <c r="B285" s="76"/>
      <c r="C285" s="76"/>
      <c r="D285" s="76"/>
      <c r="E285" s="365"/>
      <c r="F285" s="365"/>
      <c r="G285" s="365"/>
      <c r="H285" s="365"/>
      <c r="I285" s="365"/>
      <c r="J285" s="365"/>
      <c r="K285" s="365"/>
      <c r="L285" s="365"/>
      <c r="M285" s="365"/>
      <c r="N285" s="365"/>
    </row>
    <row r="286" spans="1:14" x14ac:dyDescent="0.25">
      <c r="A286" s="76"/>
      <c r="B286" s="76"/>
      <c r="C286" s="76"/>
      <c r="D286" s="76"/>
      <c r="E286" s="365"/>
      <c r="F286" s="365"/>
      <c r="G286" s="365"/>
      <c r="H286" s="365"/>
      <c r="I286" s="365"/>
      <c r="J286" s="365"/>
      <c r="K286" s="365"/>
      <c r="L286" s="365"/>
      <c r="M286" s="365"/>
      <c r="N286" s="365"/>
    </row>
    <row r="287" spans="1:14" x14ac:dyDescent="0.25">
      <c r="A287" s="76"/>
      <c r="B287" s="76"/>
      <c r="C287" s="76"/>
      <c r="D287" s="76"/>
      <c r="E287" s="365"/>
      <c r="F287" s="365"/>
      <c r="G287" s="365"/>
      <c r="H287" s="365"/>
      <c r="I287" s="365"/>
      <c r="J287" s="365"/>
      <c r="K287" s="365"/>
      <c r="L287" s="365"/>
      <c r="M287" s="365"/>
      <c r="N287" s="365"/>
    </row>
    <row r="288" spans="1:14" x14ac:dyDescent="0.25">
      <c r="A288" s="76"/>
      <c r="B288" s="76"/>
      <c r="C288" s="76"/>
      <c r="D288" s="76"/>
      <c r="E288" s="365"/>
      <c r="F288" s="365"/>
      <c r="G288" s="365"/>
      <c r="H288" s="365"/>
      <c r="I288" s="365"/>
      <c r="J288" s="365"/>
      <c r="K288" s="365"/>
      <c r="L288" s="365"/>
      <c r="M288" s="365"/>
      <c r="N288" s="365"/>
    </row>
    <row r="289" spans="1:14" x14ac:dyDescent="0.25">
      <c r="A289" s="76"/>
      <c r="B289" s="76"/>
      <c r="C289" s="76"/>
      <c r="D289" s="76"/>
      <c r="E289" s="365"/>
      <c r="F289" s="365"/>
      <c r="G289" s="365"/>
      <c r="H289" s="365"/>
      <c r="I289" s="365"/>
      <c r="J289" s="365"/>
      <c r="K289" s="365"/>
      <c r="L289" s="365"/>
      <c r="M289" s="365"/>
      <c r="N289" s="365"/>
    </row>
    <row r="290" spans="1:14" x14ac:dyDescent="0.25">
      <c r="A290" s="76"/>
      <c r="B290" s="76"/>
      <c r="C290" s="76"/>
      <c r="D290" s="76"/>
      <c r="E290" s="365"/>
      <c r="F290" s="365"/>
      <c r="G290" s="365"/>
      <c r="H290" s="365"/>
      <c r="I290" s="365"/>
      <c r="J290" s="365"/>
      <c r="K290" s="365"/>
      <c r="L290" s="365"/>
      <c r="M290" s="365"/>
      <c r="N290" s="365"/>
    </row>
    <row r="291" spans="1:14" x14ac:dyDescent="0.25">
      <c r="A291" s="76"/>
      <c r="B291" s="76"/>
      <c r="C291" s="76"/>
      <c r="D291" s="76"/>
      <c r="E291" s="365"/>
      <c r="F291" s="365"/>
      <c r="G291" s="365"/>
      <c r="H291" s="365"/>
      <c r="I291" s="365"/>
      <c r="J291" s="365"/>
      <c r="K291" s="365"/>
      <c r="L291" s="365"/>
      <c r="M291" s="365"/>
      <c r="N291" s="365"/>
    </row>
    <row r="292" spans="1:14" x14ac:dyDescent="0.25">
      <c r="A292" s="76"/>
      <c r="B292" s="76"/>
      <c r="C292" s="76"/>
      <c r="D292" s="76"/>
      <c r="E292" s="365"/>
      <c r="F292" s="365"/>
      <c r="G292" s="365"/>
      <c r="H292" s="365"/>
      <c r="I292" s="365"/>
      <c r="J292" s="365"/>
      <c r="K292" s="365"/>
      <c r="L292" s="365"/>
      <c r="M292" s="365"/>
      <c r="N292" s="365"/>
    </row>
    <row r="293" spans="1:14" x14ac:dyDescent="0.25">
      <c r="A293" s="76"/>
      <c r="B293" s="76"/>
      <c r="C293" s="76"/>
      <c r="D293" s="76"/>
      <c r="E293" s="365"/>
      <c r="F293" s="365"/>
      <c r="G293" s="365"/>
      <c r="H293" s="365"/>
      <c r="I293" s="365"/>
      <c r="J293" s="365"/>
      <c r="K293" s="365"/>
      <c r="L293" s="365"/>
      <c r="M293" s="365"/>
      <c r="N293" s="365"/>
    </row>
    <row r="294" spans="1:14" x14ac:dyDescent="0.25">
      <c r="A294" s="76"/>
      <c r="B294" s="76"/>
      <c r="C294" s="76"/>
      <c r="D294" s="76"/>
      <c r="E294" s="365"/>
      <c r="F294" s="365"/>
      <c r="G294" s="365"/>
      <c r="H294" s="365"/>
      <c r="I294" s="365"/>
      <c r="J294" s="365"/>
      <c r="K294" s="365"/>
      <c r="L294" s="365"/>
      <c r="M294" s="365"/>
      <c r="N294" s="365"/>
    </row>
    <row r="295" spans="1:14" x14ac:dyDescent="0.25">
      <c r="A295" s="76"/>
      <c r="B295" s="76"/>
      <c r="C295" s="76"/>
      <c r="D295" s="76"/>
      <c r="E295" s="365"/>
      <c r="F295" s="365"/>
      <c r="G295" s="365"/>
      <c r="H295" s="365"/>
      <c r="I295" s="365"/>
      <c r="J295" s="365"/>
      <c r="K295" s="365"/>
      <c r="L295" s="365"/>
      <c r="M295" s="365"/>
      <c r="N295" s="365"/>
    </row>
    <row r="296" spans="1:14" x14ac:dyDescent="0.25">
      <c r="A296" s="76"/>
      <c r="B296" s="76"/>
      <c r="C296" s="76"/>
      <c r="D296" s="76"/>
      <c r="E296" s="365"/>
      <c r="F296" s="365"/>
      <c r="G296" s="365"/>
      <c r="H296" s="365"/>
      <c r="I296" s="365"/>
      <c r="J296" s="365"/>
      <c r="K296" s="365"/>
      <c r="L296" s="365"/>
      <c r="M296" s="365"/>
      <c r="N296" s="365"/>
    </row>
    <row r="297" spans="1:14" x14ac:dyDescent="0.25">
      <c r="A297" s="76"/>
      <c r="B297" s="76"/>
      <c r="C297" s="76"/>
      <c r="D297" s="76"/>
      <c r="E297" s="365"/>
      <c r="F297" s="365"/>
      <c r="G297" s="365"/>
      <c r="H297" s="365"/>
      <c r="I297" s="365"/>
      <c r="J297" s="365"/>
      <c r="K297" s="365"/>
      <c r="L297" s="365"/>
      <c r="M297" s="365"/>
      <c r="N297" s="365"/>
    </row>
    <row r="298" spans="1:14" x14ac:dyDescent="0.25">
      <c r="A298" s="76"/>
      <c r="B298" s="76"/>
      <c r="C298" s="76"/>
      <c r="D298" s="76"/>
      <c r="E298" s="365"/>
      <c r="F298" s="365"/>
      <c r="G298" s="365"/>
      <c r="H298" s="365"/>
      <c r="I298" s="365"/>
      <c r="J298" s="365"/>
      <c r="K298" s="365"/>
      <c r="L298" s="365"/>
      <c r="M298" s="365"/>
      <c r="N298" s="365"/>
    </row>
    <row r="299" spans="1:14" x14ac:dyDescent="0.25">
      <c r="A299" s="76"/>
      <c r="B299" s="76"/>
      <c r="C299" s="76"/>
      <c r="D299" s="76"/>
      <c r="E299" s="365"/>
      <c r="F299" s="365"/>
      <c r="G299" s="365"/>
      <c r="H299" s="365"/>
      <c r="I299" s="365"/>
      <c r="J299" s="365"/>
      <c r="K299" s="365"/>
      <c r="L299" s="365"/>
      <c r="M299" s="365"/>
      <c r="N299" s="365"/>
    </row>
    <row r="300" spans="1:14" x14ac:dyDescent="0.25">
      <c r="A300" s="76"/>
      <c r="B300" s="76"/>
      <c r="C300" s="76"/>
      <c r="D300" s="76"/>
      <c r="E300" s="365"/>
      <c r="F300" s="365"/>
      <c r="G300" s="365"/>
      <c r="H300" s="365"/>
      <c r="I300" s="365"/>
      <c r="J300" s="365"/>
      <c r="K300" s="365"/>
      <c r="L300" s="365"/>
      <c r="M300" s="365"/>
      <c r="N300" s="365"/>
    </row>
    <row r="301" spans="1:14" x14ac:dyDescent="0.25">
      <c r="A301" s="76"/>
      <c r="B301" s="76"/>
      <c r="C301" s="76"/>
      <c r="D301" s="76"/>
      <c r="E301" s="365"/>
      <c r="F301" s="365"/>
      <c r="G301" s="365"/>
      <c r="H301" s="365"/>
      <c r="I301" s="365"/>
      <c r="J301" s="365"/>
      <c r="K301" s="365"/>
      <c r="L301" s="365"/>
      <c r="M301" s="365"/>
      <c r="N301" s="365"/>
    </row>
    <row r="302" spans="1:14" x14ac:dyDescent="0.25">
      <c r="A302" s="76"/>
      <c r="B302" s="76"/>
      <c r="C302" s="76"/>
      <c r="D302" s="76"/>
      <c r="E302" s="365"/>
      <c r="F302" s="365"/>
      <c r="G302" s="365"/>
      <c r="H302" s="365"/>
      <c r="I302" s="365"/>
      <c r="J302" s="365"/>
      <c r="K302" s="365"/>
      <c r="L302" s="365"/>
      <c r="M302" s="365"/>
      <c r="N302" s="365"/>
    </row>
    <row r="303" spans="1:14" x14ac:dyDescent="0.25">
      <c r="A303" s="76"/>
      <c r="B303" s="76"/>
      <c r="C303" s="76"/>
      <c r="D303" s="76"/>
      <c r="E303" s="365"/>
      <c r="F303" s="365"/>
      <c r="G303" s="365"/>
      <c r="H303" s="365"/>
      <c r="I303" s="365"/>
      <c r="J303" s="365"/>
      <c r="K303" s="365"/>
      <c r="L303" s="365"/>
      <c r="M303" s="365"/>
      <c r="N303" s="365"/>
    </row>
    <row r="304" spans="1:14" x14ac:dyDescent="0.25">
      <c r="A304" s="76"/>
      <c r="B304" s="76"/>
      <c r="C304" s="76"/>
      <c r="D304" s="76"/>
      <c r="E304" s="365"/>
      <c r="F304" s="365"/>
      <c r="G304" s="365"/>
      <c r="H304" s="365"/>
      <c r="I304" s="365"/>
      <c r="J304" s="365"/>
      <c r="K304" s="365"/>
      <c r="L304" s="365"/>
      <c r="M304" s="365"/>
      <c r="N304" s="365"/>
    </row>
    <row r="305" spans="1:14" x14ac:dyDescent="0.25">
      <c r="A305" s="76"/>
      <c r="B305" s="76"/>
      <c r="C305" s="76"/>
      <c r="D305" s="76"/>
      <c r="E305" s="365"/>
      <c r="F305" s="365"/>
      <c r="G305" s="365"/>
      <c r="H305" s="365"/>
      <c r="I305" s="365"/>
      <c r="J305" s="365"/>
      <c r="K305" s="365"/>
      <c r="L305" s="365"/>
      <c r="M305" s="365"/>
      <c r="N305" s="365"/>
    </row>
    <row r="306" spans="1:14" x14ac:dyDescent="0.25">
      <c r="A306" s="76"/>
      <c r="B306" s="76"/>
      <c r="C306" s="76"/>
      <c r="D306" s="76"/>
      <c r="E306" s="365"/>
      <c r="F306" s="365"/>
      <c r="G306" s="365"/>
      <c r="H306" s="365"/>
      <c r="I306" s="365"/>
      <c r="J306" s="365"/>
      <c r="K306" s="365"/>
      <c r="L306" s="365"/>
      <c r="M306" s="365"/>
      <c r="N306" s="365"/>
    </row>
    <row r="307" spans="1:14" x14ac:dyDescent="0.25">
      <c r="A307" s="76"/>
      <c r="B307" s="76"/>
      <c r="C307" s="76"/>
      <c r="D307" s="76"/>
      <c r="E307" s="365"/>
      <c r="F307" s="365"/>
      <c r="G307" s="365"/>
      <c r="H307" s="365"/>
      <c r="I307" s="365"/>
      <c r="J307" s="365"/>
      <c r="K307" s="365"/>
      <c r="L307" s="365"/>
      <c r="M307" s="365"/>
      <c r="N307" s="365"/>
    </row>
    <row r="308" spans="1:14" x14ac:dyDescent="0.25">
      <c r="A308" s="76"/>
      <c r="B308" s="76"/>
      <c r="C308" s="76"/>
      <c r="D308" s="76"/>
      <c r="E308" s="365"/>
      <c r="F308" s="365"/>
      <c r="G308" s="365"/>
      <c r="H308" s="365"/>
      <c r="I308" s="365"/>
      <c r="J308" s="365"/>
      <c r="K308" s="365"/>
      <c r="L308" s="365"/>
      <c r="M308" s="365"/>
      <c r="N308" s="365"/>
    </row>
    <row r="309" spans="1:14" x14ac:dyDescent="0.25">
      <c r="A309" s="76"/>
      <c r="B309" s="76"/>
      <c r="C309" s="76"/>
      <c r="D309" s="76"/>
      <c r="E309" s="365"/>
      <c r="F309" s="365"/>
      <c r="G309" s="365"/>
      <c r="H309" s="365"/>
      <c r="I309" s="365"/>
      <c r="J309" s="365"/>
      <c r="K309" s="365"/>
      <c r="L309" s="365"/>
      <c r="M309" s="365"/>
      <c r="N309" s="365"/>
    </row>
    <row r="310" spans="1:14" x14ac:dyDescent="0.25">
      <c r="A310" s="76"/>
      <c r="B310" s="76"/>
      <c r="C310" s="76"/>
      <c r="D310" s="76"/>
      <c r="E310" s="365"/>
      <c r="F310" s="365"/>
      <c r="G310" s="365"/>
      <c r="H310" s="365"/>
      <c r="I310" s="365"/>
      <c r="J310" s="365"/>
      <c r="K310" s="365"/>
      <c r="L310" s="365"/>
      <c r="M310" s="365"/>
      <c r="N310" s="365"/>
    </row>
    <row r="311" spans="1:14" x14ac:dyDescent="0.25">
      <c r="A311" s="76"/>
      <c r="B311" s="76"/>
      <c r="C311" s="76"/>
      <c r="D311" s="76"/>
      <c r="E311" s="365"/>
      <c r="F311" s="365"/>
      <c r="G311" s="365"/>
      <c r="H311" s="365"/>
      <c r="I311" s="365"/>
      <c r="J311" s="365"/>
      <c r="K311" s="365"/>
      <c r="L311" s="365"/>
      <c r="M311" s="365"/>
      <c r="N311" s="365"/>
    </row>
    <row r="312" spans="1:14" x14ac:dyDescent="0.25">
      <c r="A312" s="76"/>
      <c r="B312" s="76"/>
      <c r="C312" s="76"/>
      <c r="D312" s="76"/>
      <c r="E312" s="365"/>
      <c r="F312" s="365"/>
      <c r="G312" s="365"/>
      <c r="H312" s="365"/>
      <c r="I312" s="365"/>
      <c r="J312" s="365"/>
      <c r="K312" s="365"/>
      <c r="L312" s="365"/>
      <c r="M312" s="365"/>
      <c r="N312" s="365"/>
    </row>
    <row r="313" spans="1:14" x14ac:dyDescent="0.25">
      <c r="A313" s="76"/>
      <c r="B313" s="76"/>
      <c r="C313" s="76"/>
      <c r="D313" s="76"/>
      <c r="E313" s="365"/>
      <c r="F313" s="365"/>
      <c r="G313" s="365"/>
      <c r="H313" s="365"/>
      <c r="I313" s="365"/>
      <c r="J313" s="365"/>
      <c r="K313" s="365"/>
      <c r="L313" s="365"/>
      <c r="M313" s="365"/>
      <c r="N313" s="365"/>
    </row>
    <row r="314" spans="1:14" x14ac:dyDescent="0.25">
      <c r="A314" s="76"/>
      <c r="B314" s="76"/>
      <c r="C314" s="76"/>
      <c r="D314" s="76"/>
      <c r="E314" s="365"/>
      <c r="F314" s="365"/>
      <c r="G314" s="365"/>
      <c r="H314" s="365"/>
      <c r="I314" s="365"/>
      <c r="J314" s="365"/>
      <c r="K314" s="365"/>
      <c r="L314" s="365"/>
      <c r="M314" s="365"/>
      <c r="N314" s="365"/>
    </row>
    <row r="315" spans="1:14" x14ac:dyDescent="0.25">
      <c r="A315" s="76"/>
      <c r="B315" s="76"/>
      <c r="C315" s="76"/>
      <c r="D315" s="76"/>
      <c r="E315" s="365"/>
      <c r="F315" s="365"/>
      <c r="G315" s="365"/>
      <c r="H315" s="365"/>
      <c r="I315" s="365"/>
      <c r="J315" s="365"/>
      <c r="K315" s="365"/>
      <c r="L315" s="365"/>
      <c r="M315" s="365"/>
      <c r="N315" s="365"/>
    </row>
    <row r="316" spans="1:14" x14ac:dyDescent="0.25">
      <c r="A316" s="76"/>
      <c r="B316" s="76"/>
      <c r="C316" s="76"/>
      <c r="D316" s="76"/>
      <c r="E316" s="365"/>
      <c r="F316" s="365"/>
      <c r="G316" s="365"/>
      <c r="H316" s="365"/>
      <c r="I316" s="365"/>
      <c r="J316" s="365"/>
      <c r="K316" s="365"/>
      <c r="L316" s="365"/>
      <c r="M316" s="365"/>
      <c r="N316" s="365"/>
    </row>
    <row r="317" spans="1:14" x14ac:dyDescent="0.25">
      <c r="A317" s="76"/>
      <c r="B317" s="76"/>
      <c r="C317" s="76"/>
      <c r="D317" s="76"/>
      <c r="E317" s="365"/>
      <c r="F317" s="365"/>
      <c r="G317" s="365"/>
      <c r="H317" s="365"/>
      <c r="I317" s="365"/>
      <c r="J317" s="365"/>
      <c r="K317" s="365"/>
      <c r="L317" s="365"/>
      <c r="M317" s="365"/>
      <c r="N317" s="365"/>
    </row>
    <row r="318" spans="1:14" x14ac:dyDescent="0.25">
      <c r="A318" s="76"/>
      <c r="B318" s="76"/>
      <c r="C318" s="76"/>
      <c r="D318" s="76"/>
      <c r="E318" s="365"/>
      <c r="F318" s="365"/>
      <c r="G318" s="365"/>
      <c r="H318" s="365"/>
      <c r="I318" s="365"/>
      <c r="J318" s="365"/>
      <c r="K318" s="365"/>
      <c r="L318" s="365"/>
      <c r="M318" s="365"/>
      <c r="N318" s="365"/>
    </row>
    <row r="319" spans="1:14" x14ac:dyDescent="0.25">
      <c r="A319" s="76"/>
      <c r="B319" s="76"/>
      <c r="C319" s="76"/>
      <c r="D319" s="76"/>
      <c r="E319" s="365"/>
      <c r="F319" s="365"/>
      <c r="G319" s="365"/>
      <c r="H319" s="365"/>
      <c r="I319" s="365"/>
      <c r="J319" s="365"/>
      <c r="K319" s="365"/>
      <c r="L319" s="365"/>
      <c r="M319" s="365"/>
      <c r="N319" s="365"/>
    </row>
    <row r="320" spans="1:14" x14ac:dyDescent="0.25">
      <c r="A320" s="76"/>
      <c r="B320" s="76"/>
      <c r="C320" s="76"/>
      <c r="D320" s="76"/>
      <c r="E320" s="365"/>
      <c r="F320" s="365"/>
      <c r="G320" s="365"/>
      <c r="H320" s="365"/>
      <c r="I320" s="365"/>
      <c r="J320" s="365"/>
      <c r="K320" s="365"/>
      <c r="L320" s="365"/>
      <c r="M320" s="365"/>
      <c r="N320" s="365"/>
    </row>
    <row r="321" spans="1:14" x14ac:dyDescent="0.25">
      <c r="A321" s="76"/>
      <c r="B321" s="76"/>
      <c r="C321" s="76"/>
      <c r="D321" s="76"/>
      <c r="E321" s="365"/>
      <c r="F321" s="365"/>
      <c r="G321" s="365"/>
      <c r="H321" s="365"/>
      <c r="I321" s="365"/>
      <c r="J321" s="365"/>
      <c r="K321" s="365"/>
      <c r="L321" s="365"/>
      <c r="M321" s="365"/>
      <c r="N321" s="365"/>
    </row>
    <row r="322" spans="1:14" x14ac:dyDescent="0.25">
      <c r="A322" s="76"/>
      <c r="B322" s="76"/>
      <c r="C322" s="76"/>
      <c r="D322" s="76"/>
      <c r="E322" s="365"/>
      <c r="F322" s="365"/>
      <c r="G322" s="365"/>
      <c r="H322" s="365"/>
      <c r="I322" s="365"/>
      <c r="J322" s="365"/>
      <c r="K322" s="365"/>
      <c r="L322" s="365"/>
      <c r="M322" s="365"/>
      <c r="N322" s="365"/>
    </row>
    <row r="323" spans="1:14" x14ac:dyDescent="0.25">
      <c r="A323" s="365"/>
      <c r="B323" s="365"/>
      <c r="C323" s="365"/>
      <c r="D323" s="365"/>
      <c r="E323" s="365"/>
      <c r="F323" s="365"/>
      <c r="G323" s="365"/>
      <c r="H323" s="365"/>
      <c r="I323" s="365"/>
      <c r="J323" s="365"/>
      <c r="K323" s="365"/>
      <c r="L323" s="365"/>
      <c r="M323" s="365"/>
      <c r="N323" s="365"/>
    </row>
    <row r="324" spans="1:14" x14ac:dyDescent="0.25">
      <c r="A324" s="365"/>
      <c r="B324" s="365"/>
      <c r="C324" s="365"/>
      <c r="D324" s="365"/>
      <c r="E324" s="365"/>
      <c r="F324" s="365"/>
      <c r="G324" s="365"/>
      <c r="H324" s="365"/>
      <c r="I324" s="365"/>
      <c r="J324" s="365"/>
      <c r="K324" s="365"/>
      <c r="L324" s="365"/>
      <c r="M324" s="365"/>
      <c r="N324" s="365"/>
    </row>
    <row r="325" spans="1:14" x14ac:dyDescent="0.25">
      <c r="A325" s="365"/>
      <c r="B325" s="365"/>
      <c r="C325" s="365"/>
      <c r="D325" s="365"/>
      <c r="E325" s="365"/>
      <c r="F325" s="365"/>
      <c r="G325" s="365"/>
      <c r="H325" s="365"/>
      <c r="I325" s="365"/>
      <c r="J325" s="365"/>
      <c r="K325" s="365"/>
      <c r="L325" s="365"/>
      <c r="M325" s="365"/>
      <c r="N325" s="365"/>
    </row>
  </sheetData>
  <mergeCells count="78">
    <mergeCell ref="A5:D5"/>
    <mergeCell ref="A1:D1"/>
    <mergeCell ref="A2:D2"/>
    <mergeCell ref="A3:D3"/>
    <mergeCell ref="A4:B4"/>
    <mergeCell ref="C4:D4"/>
    <mergeCell ref="B25:C25"/>
    <mergeCell ref="A6:D6"/>
    <mergeCell ref="B7:C7"/>
    <mergeCell ref="B8:C8"/>
    <mergeCell ref="B9:C9"/>
    <mergeCell ref="B10:C10"/>
    <mergeCell ref="B11:C11"/>
    <mergeCell ref="B12:C12"/>
    <mergeCell ref="A13:D13"/>
    <mergeCell ref="A14:D14"/>
    <mergeCell ref="A15:D15"/>
    <mergeCell ref="A16:D16"/>
    <mergeCell ref="A51:D51"/>
    <mergeCell ref="A26:D26"/>
    <mergeCell ref="A27:D27"/>
    <mergeCell ref="A28:D28"/>
    <mergeCell ref="A34:B34"/>
    <mergeCell ref="A35:D35"/>
    <mergeCell ref="A36:D36"/>
    <mergeCell ref="A37:D37"/>
    <mergeCell ref="A38:D38"/>
    <mergeCell ref="A39:D39"/>
    <mergeCell ref="A49:B49"/>
    <mergeCell ref="A50:D50"/>
    <mergeCell ref="B74:C74"/>
    <mergeCell ref="A52:D52"/>
    <mergeCell ref="A53:D53"/>
    <mergeCell ref="A54:D54"/>
    <mergeCell ref="A66:B66"/>
    <mergeCell ref="A67:D67"/>
    <mergeCell ref="A68:D68"/>
    <mergeCell ref="A69:D69"/>
    <mergeCell ref="A70:D70"/>
    <mergeCell ref="A71:D71"/>
    <mergeCell ref="B72:C72"/>
    <mergeCell ref="B73:C73"/>
    <mergeCell ref="B101:C101"/>
    <mergeCell ref="B75:C75"/>
    <mergeCell ref="A76:C76"/>
    <mergeCell ref="A77:D77"/>
    <mergeCell ref="A85:B85"/>
    <mergeCell ref="A86:D86"/>
    <mergeCell ref="A88:D88"/>
    <mergeCell ref="A89:D89"/>
    <mergeCell ref="A90:D90"/>
    <mergeCell ref="A98:B98"/>
    <mergeCell ref="A99:D99"/>
    <mergeCell ref="B100:C100"/>
    <mergeCell ref="A120:D120"/>
    <mergeCell ref="B102:C102"/>
    <mergeCell ref="B103:C103"/>
    <mergeCell ref="B104:C104"/>
    <mergeCell ref="B105:C105"/>
    <mergeCell ref="A106:D106"/>
    <mergeCell ref="A107:D107"/>
    <mergeCell ref="A108:D108"/>
    <mergeCell ref="B109:D109"/>
    <mergeCell ref="A113:B113"/>
    <mergeCell ref="A118:B118"/>
    <mergeCell ref="A119:C119"/>
    <mergeCell ref="A132:C132"/>
    <mergeCell ref="A121:D121"/>
    <mergeCell ref="A122:D122"/>
    <mergeCell ref="A123:D123"/>
    <mergeCell ref="A124:D124"/>
    <mergeCell ref="B125:C125"/>
    <mergeCell ref="B126:C126"/>
    <mergeCell ref="B127:C127"/>
    <mergeCell ref="B128:C128"/>
    <mergeCell ref="B129:C129"/>
    <mergeCell ref="A130:C130"/>
    <mergeCell ref="B131:C131"/>
  </mergeCells>
  <printOptions horizontalCentered="1"/>
  <pageMargins left="0.43307086614173229" right="0.43307086614173229" top="0.9055118110236221" bottom="0.70866141732283472" header="0.31496062992125984" footer="0.31496062992125984"/>
  <pageSetup paperSize="9" scale="83" fitToHeight="0" orientation="portrait" r:id="rId1"/>
  <headerFooter alignWithMargins="0"/>
  <rowBreaks count="1" manualBreakCount="1">
    <brk id="50" max="16383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25"/>
  <sheetViews>
    <sheetView topLeftCell="A43" zoomScaleNormal="100" zoomScaleSheetLayoutView="100" workbookViewId="0">
      <selection activeCell="A43" sqref="A1:XFD1048576"/>
    </sheetView>
  </sheetViews>
  <sheetFormatPr defaultColWidth="9.140625" defaultRowHeight="15" x14ac:dyDescent="0.25"/>
  <cols>
    <col min="1" max="1" width="15.28515625" style="364" customWidth="1"/>
    <col min="2" max="2" width="56.7109375" style="364" customWidth="1"/>
    <col min="3" max="3" width="12.42578125" style="364" customWidth="1"/>
    <col min="4" max="4" width="26.85546875" style="364" customWidth="1"/>
    <col min="5" max="5" width="43.5703125" style="364" bestFit="1" customWidth="1"/>
    <col min="6" max="6" width="25.85546875" style="364" bestFit="1" customWidth="1"/>
    <col min="7" max="7" width="112.42578125" style="364" customWidth="1"/>
    <col min="8" max="8" width="9.140625" style="364"/>
    <col min="9" max="9" width="16.140625" style="364" bestFit="1" customWidth="1"/>
    <col min="10" max="16384" width="9.140625" style="364"/>
  </cols>
  <sheetData>
    <row r="1" spans="1:14" ht="15" customHeight="1" x14ac:dyDescent="0.25">
      <c r="A1" s="620" t="s">
        <v>586</v>
      </c>
      <c r="B1" s="620"/>
      <c r="C1" s="620"/>
      <c r="D1" s="620"/>
      <c r="E1" s="28"/>
      <c r="F1" s="365"/>
      <c r="G1" s="365"/>
      <c r="H1" s="365"/>
      <c r="I1" s="365"/>
      <c r="J1" s="365"/>
      <c r="K1" s="365"/>
      <c r="L1" s="365"/>
      <c r="M1" s="365"/>
      <c r="N1" s="365"/>
    </row>
    <row r="2" spans="1:14" ht="15" customHeight="1" thickBot="1" x14ac:dyDescent="0.3">
      <c r="A2" s="620" t="s">
        <v>399</v>
      </c>
      <c r="B2" s="620"/>
      <c r="C2" s="620"/>
      <c r="D2" s="620"/>
      <c r="E2" s="365"/>
      <c r="F2" s="365"/>
      <c r="G2" s="365"/>
      <c r="H2" s="365"/>
      <c r="I2" s="365"/>
      <c r="J2" s="365"/>
      <c r="K2" s="365"/>
      <c r="L2" s="365"/>
      <c r="M2" s="365"/>
      <c r="N2" s="365"/>
    </row>
    <row r="3" spans="1:14" ht="21.75" customHeight="1" x14ac:dyDescent="0.25">
      <c r="A3" s="621" t="s">
        <v>111</v>
      </c>
      <c r="B3" s="622"/>
      <c r="C3" s="622"/>
      <c r="D3" s="623"/>
      <c r="E3" s="365"/>
      <c r="F3" s="365"/>
      <c r="G3" s="365"/>
      <c r="H3" s="365"/>
      <c r="I3" s="365"/>
      <c r="J3" s="365"/>
      <c r="K3" s="365"/>
      <c r="L3" s="365"/>
      <c r="M3" s="365"/>
      <c r="N3" s="365"/>
    </row>
    <row r="4" spans="1:14" x14ac:dyDescent="0.25">
      <c r="A4" s="624" t="s">
        <v>365</v>
      </c>
      <c r="B4" s="625"/>
      <c r="C4" s="626" t="s">
        <v>366</v>
      </c>
      <c r="D4" s="625"/>
      <c r="E4" s="365"/>
      <c r="F4" s="365"/>
      <c r="G4" s="365"/>
      <c r="H4" s="365"/>
      <c r="I4" s="365"/>
      <c r="J4" s="365"/>
      <c r="K4" s="365"/>
      <c r="L4" s="365"/>
      <c r="M4" s="365"/>
      <c r="N4" s="365"/>
    </row>
    <row r="5" spans="1:14" x14ac:dyDescent="0.25">
      <c r="A5" s="618" t="s">
        <v>316</v>
      </c>
      <c r="B5" s="590"/>
      <c r="C5" s="590"/>
      <c r="D5" s="619"/>
      <c r="E5" s="365"/>
      <c r="F5" s="365"/>
      <c r="G5" s="365"/>
      <c r="H5" s="365"/>
      <c r="I5" s="365"/>
      <c r="J5" s="365"/>
      <c r="K5" s="365"/>
      <c r="L5" s="365"/>
      <c r="M5" s="365"/>
      <c r="N5" s="365"/>
    </row>
    <row r="6" spans="1:14" ht="15.75" x14ac:dyDescent="0.25">
      <c r="A6" s="606" t="s">
        <v>317</v>
      </c>
      <c r="B6" s="607"/>
      <c r="C6" s="607"/>
      <c r="D6" s="608"/>
      <c r="E6" s="365"/>
      <c r="F6" s="365"/>
      <c r="G6" s="365"/>
      <c r="H6" s="365"/>
      <c r="I6" s="365"/>
      <c r="J6" s="365"/>
      <c r="K6" s="365"/>
      <c r="L6" s="365"/>
      <c r="M6" s="365"/>
      <c r="N6" s="365"/>
    </row>
    <row r="7" spans="1:14" x14ac:dyDescent="0.25">
      <c r="A7" s="401">
        <v>1</v>
      </c>
      <c r="B7" s="609" t="s">
        <v>318</v>
      </c>
      <c r="C7" s="609"/>
      <c r="D7" s="293" t="s">
        <v>327</v>
      </c>
      <c r="E7" s="365"/>
      <c r="F7" s="365"/>
      <c r="G7" s="365"/>
      <c r="H7" s="365"/>
      <c r="I7" s="365"/>
      <c r="J7" s="365"/>
      <c r="K7" s="365"/>
      <c r="L7" s="365"/>
      <c r="M7" s="365"/>
      <c r="N7" s="365"/>
    </row>
    <row r="8" spans="1:14" x14ac:dyDescent="0.25">
      <c r="A8" s="401">
        <v>2</v>
      </c>
      <c r="B8" s="609" t="s">
        <v>320</v>
      </c>
      <c r="C8" s="609"/>
      <c r="D8" s="269" t="s">
        <v>328</v>
      </c>
      <c r="E8" s="365"/>
      <c r="F8" s="365"/>
      <c r="G8" s="365"/>
      <c r="H8" s="365"/>
      <c r="I8" s="365"/>
      <c r="J8" s="365"/>
      <c r="K8" s="365"/>
      <c r="L8" s="365"/>
      <c r="M8" s="365"/>
      <c r="N8" s="365"/>
    </row>
    <row r="9" spans="1:14" x14ac:dyDescent="0.25">
      <c r="A9" s="401">
        <v>3</v>
      </c>
      <c r="B9" s="610" t="s">
        <v>18</v>
      </c>
      <c r="C9" s="610"/>
      <c r="D9" s="252">
        <v>0</v>
      </c>
      <c r="E9" s="365"/>
      <c r="F9" s="365"/>
      <c r="G9" s="365"/>
      <c r="H9" s="365"/>
      <c r="I9" s="365"/>
      <c r="J9" s="365"/>
      <c r="K9" s="365"/>
      <c r="L9" s="365"/>
      <c r="M9" s="365"/>
      <c r="N9" s="365"/>
    </row>
    <row r="10" spans="1:14" x14ac:dyDescent="0.25">
      <c r="A10" s="401">
        <v>4</v>
      </c>
      <c r="B10" s="610" t="s">
        <v>322</v>
      </c>
      <c r="C10" s="610"/>
      <c r="D10" s="269" t="s">
        <v>329</v>
      </c>
      <c r="E10" s="365"/>
      <c r="F10" s="365"/>
      <c r="G10" s="365"/>
      <c r="H10" s="365"/>
      <c r="I10" s="365"/>
      <c r="J10" s="365"/>
      <c r="K10" s="365"/>
      <c r="L10" s="365"/>
      <c r="M10" s="365"/>
      <c r="N10" s="365"/>
    </row>
    <row r="11" spans="1:14" x14ac:dyDescent="0.25">
      <c r="A11" s="401">
        <v>5</v>
      </c>
      <c r="B11" s="611" t="s">
        <v>323</v>
      </c>
      <c r="C11" s="611"/>
      <c r="D11" s="269" t="s">
        <v>393</v>
      </c>
      <c r="E11" s="365"/>
      <c r="F11" s="365"/>
      <c r="G11" s="365"/>
      <c r="H11" s="365"/>
      <c r="I11" s="365"/>
      <c r="J11" s="365"/>
      <c r="K11" s="365"/>
      <c r="L11" s="365"/>
      <c r="M11" s="365"/>
      <c r="N11" s="365"/>
    </row>
    <row r="12" spans="1:14" x14ac:dyDescent="0.25">
      <c r="A12" s="401">
        <v>6</v>
      </c>
      <c r="B12" s="566" t="s">
        <v>324</v>
      </c>
      <c r="C12" s="566"/>
      <c r="D12" s="294">
        <v>44927</v>
      </c>
      <c r="E12" s="365"/>
      <c r="F12" s="365"/>
      <c r="G12" s="365"/>
      <c r="H12" s="365"/>
      <c r="I12" s="365"/>
      <c r="J12" s="365"/>
      <c r="K12" s="365"/>
      <c r="L12" s="365"/>
      <c r="M12" s="365"/>
      <c r="N12" s="365"/>
    </row>
    <row r="13" spans="1:14" x14ac:dyDescent="0.25">
      <c r="A13" s="612"/>
      <c r="B13" s="613"/>
      <c r="C13" s="613"/>
      <c r="D13" s="614"/>
      <c r="E13" s="365"/>
      <c r="F13" s="365"/>
      <c r="G13" s="365"/>
      <c r="H13" s="365"/>
      <c r="I13" s="365"/>
      <c r="J13" s="365"/>
      <c r="K13" s="365"/>
      <c r="L13" s="365"/>
      <c r="M13" s="365"/>
      <c r="N13" s="365"/>
    </row>
    <row r="14" spans="1:14" x14ac:dyDescent="0.25">
      <c r="A14" s="556" t="s">
        <v>325</v>
      </c>
      <c r="B14" s="557"/>
      <c r="C14" s="557"/>
      <c r="D14" s="558"/>
      <c r="E14" s="365"/>
      <c r="F14" s="365"/>
      <c r="G14" s="365"/>
      <c r="H14" s="365"/>
      <c r="I14" s="365"/>
      <c r="J14" s="365"/>
      <c r="K14" s="365"/>
      <c r="L14" s="365"/>
      <c r="M14" s="365"/>
      <c r="N14" s="365"/>
    </row>
    <row r="15" spans="1:14" x14ac:dyDescent="0.25">
      <c r="A15" s="556" t="s">
        <v>326</v>
      </c>
      <c r="B15" s="557"/>
      <c r="C15" s="557"/>
      <c r="D15" s="558"/>
      <c r="E15" s="365"/>
      <c r="F15" s="365"/>
      <c r="G15" s="365"/>
      <c r="H15" s="365"/>
      <c r="I15" s="365"/>
      <c r="J15" s="365"/>
      <c r="K15" s="365"/>
      <c r="L15" s="365"/>
      <c r="M15" s="365"/>
      <c r="N15" s="365"/>
    </row>
    <row r="16" spans="1:14" x14ac:dyDescent="0.25">
      <c r="A16" s="615"/>
      <c r="B16" s="616"/>
      <c r="C16" s="616"/>
      <c r="D16" s="617"/>
      <c r="E16" s="365"/>
      <c r="F16" s="365"/>
      <c r="G16" s="365"/>
      <c r="H16" s="365"/>
      <c r="I16" s="365"/>
      <c r="J16" s="365"/>
      <c r="K16" s="365"/>
      <c r="L16" s="365"/>
      <c r="M16" s="365"/>
      <c r="N16" s="365"/>
    </row>
    <row r="17" spans="1:14" x14ac:dyDescent="0.25">
      <c r="A17" s="261" t="s">
        <v>31</v>
      </c>
      <c r="B17" s="399" t="s">
        <v>24</v>
      </c>
      <c r="C17" s="403" t="s">
        <v>4</v>
      </c>
      <c r="D17" s="263" t="s">
        <v>5</v>
      </c>
      <c r="E17" s="365"/>
      <c r="F17" s="77"/>
      <c r="G17" s="365"/>
      <c r="H17" s="365"/>
      <c r="I17" s="365"/>
      <c r="J17" s="365"/>
      <c r="K17" s="365"/>
      <c r="L17" s="365"/>
      <c r="M17" s="365"/>
      <c r="N17" s="365"/>
    </row>
    <row r="18" spans="1:14" x14ac:dyDescent="0.25">
      <c r="A18" s="401" t="s">
        <v>0</v>
      </c>
      <c r="B18" s="272" t="s">
        <v>40</v>
      </c>
      <c r="C18" s="402">
        <v>1</v>
      </c>
      <c r="D18" s="274">
        <f>D9</f>
        <v>0</v>
      </c>
      <c r="E18" s="365"/>
      <c r="F18" s="365"/>
      <c r="G18" s="365"/>
      <c r="H18" s="365"/>
      <c r="I18" s="365"/>
      <c r="J18" s="365"/>
      <c r="K18" s="365"/>
      <c r="L18" s="365"/>
      <c r="M18" s="365"/>
      <c r="N18" s="365"/>
    </row>
    <row r="19" spans="1:14" x14ac:dyDescent="0.25">
      <c r="A19" s="401" t="s">
        <v>1</v>
      </c>
      <c r="B19" s="272" t="s">
        <v>41</v>
      </c>
      <c r="C19" s="275">
        <v>0</v>
      </c>
      <c r="D19" s="274">
        <f>C19*$D$18</f>
        <v>0</v>
      </c>
      <c r="E19" s="365"/>
      <c r="F19" s="365"/>
      <c r="G19" s="365"/>
      <c r="H19" s="365"/>
      <c r="I19" s="365"/>
      <c r="J19" s="365"/>
      <c r="K19" s="365"/>
      <c r="L19" s="365"/>
      <c r="M19" s="365"/>
      <c r="N19" s="365"/>
    </row>
    <row r="20" spans="1:14" x14ac:dyDescent="0.25">
      <c r="A20" s="401" t="s">
        <v>2</v>
      </c>
      <c r="B20" s="272" t="s">
        <v>42</v>
      </c>
      <c r="C20" s="275">
        <v>0.2</v>
      </c>
      <c r="D20" s="274">
        <f t="shared" ref="D20:D24" si="0">C20*$D$18</f>
        <v>0</v>
      </c>
      <c r="E20" s="365"/>
      <c r="F20" s="365"/>
      <c r="G20" s="365"/>
      <c r="H20" s="365"/>
      <c r="I20" s="365"/>
      <c r="J20" s="365"/>
      <c r="K20" s="365"/>
      <c r="L20" s="365"/>
      <c r="M20" s="365"/>
      <c r="N20" s="365"/>
    </row>
    <row r="21" spans="1:14" x14ac:dyDescent="0.25">
      <c r="A21" s="401" t="s">
        <v>3</v>
      </c>
      <c r="B21" s="282" t="s">
        <v>43</v>
      </c>
      <c r="C21" s="275">
        <v>0</v>
      </c>
      <c r="D21" s="274">
        <f t="shared" si="0"/>
        <v>0</v>
      </c>
      <c r="E21" s="365"/>
      <c r="F21" s="77"/>
      <c r="G21" s="365"/>
      <c r="H21" s="365"/>
      <c r="I21" s="365"/>
      <c r="J21" s="365"/>
      <c r="K21" s="365"/>
      <c r="L21" s="365"/>
      <c r="M21" s="365"/>
      <c r="N21" s="365"/>
    </row>
    <row r="22" spans="1:14" x14ac:dyDescent="0.25">
      <c r="A22" s="401" t="s">
        <v>7</v>
      </c>
      <c r="B22" s="272" t="s">
        <v>21</v>
      </c>
      <c r="C22" s="275">
        <v>0</v>
      </c>
      <c r="D22" s="274">
        <f t="shared" si="0"/>
        <v>0</v>
      </c>
      <c r="E22" s="365"/>
      <c r="F22" s="365"/>
      <c r="G22" s="365"/>
      <c r="H22" s="365"/>
      <c r="I22" s="365"/>
      <c r="J22" s="365"/>
      <c r="K22" s="365"/>
      <c r="L22" s="365"/>
      <c r="M22" s="365"/>
      <c r="N22" s="365"/>
    </row>
    <row r="23" spans="1:14" x14ac:dyDescent="0.25">
      <c r="A23" s="401" t="s">
        <v>8</v>
      </c>
      <c r="B23" s="272" t="s">
        <v>22</v>
      </c>
      <c r="C23" s="275">
        <v>0</v>
      </c>
      <c r="D23" s="274">
        <f t="shared" si="0"/>
        <v>0</v>
      </c>
      <c r="E23" s="365"/>
      <c r="F23" s="365"/>
      <c r="G23" s="365"/>
      <c r="H23" s="365"/>
      <c r="I23" s="365"/>
      <c r="J23" s="365"/>
      <c r="K23" s="365"/>
      <c r="L23" s="365"/>
      <c r="M23" s="365"/>
      <c r="N23" s="365"/>
    </row>
    <row r="24" spans="1:14" x14ac:dyDescent="0.25">
      <c r="A24" s="401" t="s">
        <v>19</v>
      </c>
      <c r="B24" s="272" t="s">
        <v>23</v>
      </c>
      <c r="C24" s="275">
        <v>0</v>
      </c>
      <c r="D24" s="274">
        <f t="shared" si="0"/>
        <v>0</v>
      </c>
      <c r="E24" s="365"/>
      <c r="F24" s="365"/>
      <c r="G24" s="365"/>
      <c r="H24" s="365"/>
      <c r="I24" s="365"/>
      <c r="J24" s="365"/>
      <c r="K24" s="365"/>
      <c r="L24" s="365"/>
      <c r="M24" s="365"/>
      <c r="N24" s="365"/>
    </row>
    <row r="25" spans="1:14" x14ac:dyDescent="0.25">
      <c r="A25" s="85"/>
      <c r="B25" s="605" t="s">
        <v>6</v>
      </c>
      <c r="C25" s="605"/>
      <c r="D25" s="82">
        <f>SUM(D18:D24)</f>
        <v>0</v>
      </c>
      <c r="E25" s="365"/>
      <c r="F25" s="365"/>
      <c r="G25" s="365"/>
      <c r="H25" s="365"/>
      <c r="I25" s="365"/>
      <c r="J25" s="365"/>
      <c r="K25" s="365"/>
      <c r="L25" s="365"/>
      <c r="M25" s="365"/>
      <c r="N25" s="365"/>
    </row>
    <row r="26" spans="1:14" x14ac:dyDescent="0.25">
      <c r="A26" s="628"/>
      <c r="B26" s="629"/>
      <c r="C26" s="629"/>
      <c r="D26" s="630"/>
      <c r="E26" s="365"/>
      <c r="F26" s="365"/>
      <c r="G26" s="365"/>
      <c r="H26" s="365"/>
      <c r="I26" s="365"/>
      <c r="J26" s="365"/>
      <c r="K26" s="365"/>
      <c r="L26" s="365"/>
      <c r="M26" s="365"/>
      <c r="N26" s="365"/>
    </row>
    <row r="27" spans="1:14" s="31" customFormat="1" ht="30.75" customHeight="1" x14ac:dyDescent="0.25">
      <c r="A27" s="556" t="s">
        <v>116</v>
      </c>
      <c r="B27" s="595"/>
      <c r="C27" s="595"/>
      <c r="D27" s="596"/>
      <c r="E27" s="30"/>
      <c r="F27" s="30"/>
      <c r="G27" s="30"/>
      <c r="H27" s="30"/>
      <c r="I27" s="30"/>
      <c r="J27" s="30"/>
      <c r="K27" s="30"/>
      <c r="L27" s="30"/>
      <c r="M27" s="30"/>
      <c r="N27" s="30"/>
    </row>
    <row r="28" spans="1:14" x14ac:dyDescent="0.25">
      <c r="A28" s="628"/>
      <c r="B28" s="629"/>
      <c r="C28" s="629"/>
      <c r="D28" s="630"/>
      <c r="E28" s="365"/>
      <c r="F28" s="365"/>
      <c r="G28" s="365"/>
      <c r="H28" s="365"/>
      <c r="I28" s="365"/>
      <c r="J28" s="365"/>
      <c r="K28" s="365"/>
      <c r="L28" s="365"/>
      <c r="M28" s="365"/>
      <c r="N28" s="365"/>
    </row>
    <row r="29" spans="1:14" x14ac:dyDescent="0.25">
      <c r="A29" s="261" t="s">
        <v>32</v>
      </c>
      <c r="B29" s="258" t="s">
        <v>59</v>
      </c>
      <c r="C29" s="257"/>
      <c r="D29" s="270"/>
      <c r="E29" s="365"/>
      <c r="F29" s="365"/>
      <c r="G29" s="365"/>
      <c r="H29" s="365"/>
      <c r="I29" s="365"/>
      <c r="J29" s="365"/>
      <c r="K29" s="365"/>
      <c r="L29" s="365"/>
      <c r="M29" s="365"/>
      <c r="N29" s="365"/>
    </row>
    <row r="30" spans="1:14" x14ac:dyDescent="0.25">
      <c r="A30" s="261" t="s">
        <v>60</v>
      </c>
      <c r="B30" s="369" t="s">
        <v>368</v>
      </c>
      <c r="C30" s="403" t="s">
        <v>4</v>
      </c>
      <c r="D30" s="263" t="s">
        <v>16</v>
      </c>
      <c r="E30" s="365"/>
      <c r="F30" s="365"/>
      <c r="G30" s="365"/>
      <c r="H30" s="365"/>
      <c r="I30" s="365"/>
      <c r="J30" s="365"/>
      <c r="K30" s="365"/>
      <c r="L30" s="365"/>
      <c r="M30" s="365"/>
      <c r="N30" s="365"/>
    </row>
    <row r="31" spans="1:14" x14ac:dyDescent="0.25">
      <c r="A31" s="280" t="s">
        <v>0</v>
      </c>
      <c r="B31" s="278" t="s">
        <v>39</v>
      </c>
      <c r="C31" s="285">
        <v>8.3299999999999999E-2</v>
      </c>
      <c r="D31" s="279">
        <f>$D$25*C31</f>
        <v>0</v>
      </c>
      <c r="E31" s="365"/>
      <c r="F31" s="365"/>
      <c r="G31" s="365"/>
      <c r="H31" s="365"/>
      <c r="I31" s="365"/>
      <c r="J31" s="365"/>
      <c r="K31" s="365"/>
      <c r="L31" s="365"/>
      <c r="M31" s="365"/>
      <c r="N31" s="365"/>
    </row>
    <row r="32" spans="1:14" x14ac:dyDescent="0.25">
      <c r="A32" s="280" t="s">
        <v>1</v>
      </c>
      <c r="B32" s="278" t="s">
        <v>84</v>
      </c>
      <c r="C32" s="285">
        <v>8.3299999999999999E-2</v>
      </c>
      <c r="D32" s="279">
        <f t="shared" ref="D32:D33" si="1">$D$25*C32</f>
        <v>0</v>
      </c>
      <c r="E32" s="365"/>
      <c r="F32" s="365"/>
      <c r="G32" s="365"/>
      <c r="H32" s="365"/>
      <c r="I32" s="365"/>
      <c r="J32" s="365"/>
      <c r="K32" s="365"/>
      <c r="L32" s="365"/>
      <c r="M32" s="365"/>
      <c r="N32" s="365"/>
    </row>
    <row r="33" spans="1:14" x14ac:dyDescent="0.25">
      <c r="A33" s="280" t="s">
        <v>2</v>
      </c>
      <c r="B33" s="278" t="s">
        <v>85</v>
      </c>
      <c r="C33" s="345">
        <v>2.7799999999999998E-2</v>
      </c>
      <c r="D33" s="279">
        <f t="shared" si="1"/>
        <v>0</v>
      </c>
      <c r="E33" s="365"/>
      <c r="F33" s="365"/>
      <c r="G33" s="365"/>
      <c r="H33" s="365"/>
      <c r="I33" s="365"/>
      <c r="J33" s="365"/>
      <c r="K33" s="365"/>
      <c r="L33" s="365"/>
      <c r="M33" s="365"/>
      <c r="N33" s="365"/>
    </row>
    <row r="34" spans="1:14" x14ac:dyDescent="0.25">
      <c r="A34" s="585" t="s">
        <v>29</v>
      </c>
      <c r="B34" s="586"/>
      <c r="C34" s="86">
        <f>SUM(C31:C33)</f>
        <v>0.19439999999999999</v>
      </c>
      <c r="D34" s="84">
        <f>SUM(D31:D33)</f>
        <v>0</v>
      </c>
      <c r="E34" s="365"/>
      <c r="F34" s="365"/>
      <c r="G34" s="365"/>
      <c r="H34" s="365"/>
      <c r="I34" s="365"/>
      <c r="J34" s="365"/>
      <c r="K34" s="365"/>
      <c r="L34" s="365"/>
      <c r="M34" s="365"/>
      <c r="N34" s="365"/>
    </row>
    <row r="35" spans="1:14" x14ac:dyDescent="0.25">
      <c r="A35" s="567"/>
      <c r="B35" s="568"/>
      <c r="C35" s="568"/>
      <c r="D35" s="627"/>
      <c r="E35" s="365"/>
      <c r="F35" s="365"/>
      <c r="G35" s="365"/>
      <c r="H35" s="365"/>
      <c r="I35" s="365"/>
      <c r="J35" s="365"/>
      <c r="K35" s="365"/>
      <c r="L35" s="365"/>
      <c r="M35" s="365"/>
      <c r="N35" s="365"/>
    </row>
    <row r="36" spans="1:14" ht="28.5" customHeight="1" x14ac:dyDescent="0.25">
      <c r="A36" s="556" t="s">
        <v>86</v>
      </c>
      <c r="B36" s="557"/>
      <c r="C36" s="557"/>
      <c r="D36" s="558"/>
      <c r="E36" s="365"/>
      <c r="F36" s="365"/>
      <c r="G36" s="365"/>
      <c r="H36" s="365"/>
      <c r="I36" s="365"/>
      <c r="J36" s="365"/>
      <c r="K36" s="365"/>
      <c r="L36" s="365"/>
      <c r="M36" s="365"/>
      <c r="N36" s="365"/>
    </row>
    <row r="37" spans="1:14" ht="30" customHeight="1" x14ac:dyDescent="0.25">
      <c r="A37" s="556" t="s">
        <v>117</v>
      </c>
      <c r="B37" s="557"/>
      <c r="C37" s="557"/>
      <c r="D37" s="558"/>
      <c r="E37" s="365"/>
      <c r="F37" s="365"/>
      <c r="G37" s="365"/>
      <c r="H37" s="365"/>
      <c r="I37" s="365"/>
      <c r="J37" s="365"/>
      <c r="K37" s="365"/>
      <c r="L37" s="365"/>
      <c r="M37" s="365"/>
      <c r="N37" s="365"/>
    </row>
    <row r="38" spans="1:14" ht="47.25" customHeight="1" x14ac:dyDescent="0.25">
      <c r="A38" s="597" t="s">
        <v>585</v>
      </c>
      <c r="B38" s="598"/>
      <c r="C38" s="598"/>
      <c r="D38" s="599"/>
      <c r="E38" s="365"/>
      <c r="F38" s="365"/>
      <c r="G38" s="365"/>
      <c r="H38" s="365"/>
      <c r="I38" s="365"/>
      <c r="J38" s="365"/>
      <c r="K38" s="365"/>
      <c r="L38" s="365"/>
      <c r="M38" s="365"/>
      <c r="N38" s="365"/>
    </row>
    <row r="39" spans="1:14" x14ac:dyDescent="0.25">
      <c r="A39" s="628"/>
      <c r="B39" s="629"/>
      <c r="C39" s="629"/>
      <c r="D39" s="630"/>
      <c r="E39" s="365"/>
      <c r="F39" s="365"/>
      <c r="G39" s="365"/>
      <c r="H39" s="365"/>
      <c r="I39" s="365"/>
      <c r="J39" s="365"/>
      <c r="K39" s="365"/>
      <c r="L39" s="365"/>
      <c r="M39" s="365"/>
      <c r="N39" s="365"/>
    </row>
    <row r="40" spans="1:14" x14ac:dyDescent="0.25">
      <c r="A40" s="261" t="s">
        <v>61</v>
      </c>
      <c r="B40" s="257" t="s">
        <v>112</v>
      </c>
      <c r="C40" s="403" t="s">
        <v>4</v>
      </c>
      <c r="D40" s="263" t="s">
        <v>16</v>
      </c>
      <c r="E40" s="365"/>
      <c r="F40" s="365"/>
      <c r="G40" s="365"/>
      <c r="H40" s="365"/>
      <c r="I40" s="365"/>
      <c r="J40" s="365"/>
      <c r="K40" s="365"/>
      <c r="L40" s="365"/>
      <c r="M40" s="365"/>
      <c r="N40" s="365"/>
    </row>
    <row r="41" spans="1:14" x14ac:dyDescent="0.25">
      <c r="A41" s="276" t="s">
        <v>0</v>
      </c>
      <c r="B41" s="366" t="s">
        <v>10</v>
      </c>
      <c r="C41" s="283">
        <v>0.2</v>
      </c>
      <c r="D41" s="279">
        <f>C41*$D$25</f>
        <v>0</v>
      </c>
      <c r="E41" s="365"/>
      <c r="F41" s="365"/>
      <c r="G41" s="365"/>
      <c r="H41" s="365"/>
      <c r="I41" s="365"/>
      <c r="J41" s="365"/>
      <c r="K41" s="365"/>
      <c r="L41" s="365"/>
      <c r="M41" s="365"/>
      <c r="N41" s="365"/>
    </row>
    <row r="42" spans="1:14" x14ac:dyDescent="0.25">
      <c r="A42" s="276" t="s">
        <v>1</v>
      </c>
      <c r="B42" s="366" t="s">
        <v>20</v>
      </c>
      <c r="C42" s="283">
        <v>2.5000000000000001E-2</v>
      </c>
      <c r="D42" s="279">
        <f t="shared" ref="D42:D48" si="2">C42*$D$25</f>
        <v>0</v>
      </c>
      <c r="E42" s="365"/>
      <c r="F42" s="365"/>
      <c r="G42" s="365"/>
      <c r="H42" s="365"/>
      <c r="I42" s="365"/>
      <c r="J42" s="365"/>
      <c r="K42" s="365"/>
      <c r="L42" s="365"/>
      <c r="M42" s="365"/>
      <c r="N42" s="365"/>
    </row>
    <row r="43" spans="1:14" x14ac:dyDescent="0.25">
      <c r="A43" s="276" t="s">
        <v>2</v>
      </c>
      <c r="B43" s="366" t="s">
        <v>62</v>
      </c>
      <c r="C43" s="283">
        <v>0.03</v>
      </c>
      <c r="D43" s="279">
        <f t="shared" si="2"/>
        <v>0</v>
      </c>
      <c r="E43" s="365"/>
      <c r="F43" s="365"/>
      <c r="G43" s="365"/>
      <c r="H43" s="365"/>
      <c r="I43" s="365"/>
      <c r="J43" s="365"/>
      <c r="K43" s="365"/>
      <c r="L43" s="365"/>
      <c r="M43" s="365"/>
      <c r="N43" s="365"/>
    </row>
    <row r="44" spans="1:14" x14ac:dyDescent="0.25">
      <c r="A44" s="276" t="s">
        <v>3</v>
      </c>
      <c r="B44" s="366" t="s">
        <v>11</v>
      </c>
      <c r="C44" s="283">
        <v>1.4999999999999999E-2</v>
      </c>
      <c r="D44" s="279">
        <f t="shared" si="2"/>
        <v>0</v>
      </c>
      <c r="E44" s="365"/>
      <c r="F44" s="365"/>
      <c r="G44" s="365"/>
      <c r="H44" s="365"/>
      <c r="I44" s="365"/>
      <c r="J44" s="365"/>
      <c r="K44" s="365"/>
      <c r="L44" s="365"/>
      <c r="M44" s="365"/>
      <c r="N44" s="365"/>
    </row>
    <row r="45" spans="1:14" x14ac:dyDescent="0.25">
      <c r="A45" s="276" t="s">
        <v>7</v>
      </c>
      <c r="B45" s="366" t="s">
        <v>12</v>
      </c>
      <c r="C45" s="283">
        <v>0.01</v>
      </c>
      <c r="D45" s="279">
        <f t="shared" si="2"/>
        <v>0</v>
      </c>
      <c r="E45" s="365"/>
      <c r="F45" s="365"/>
      <c r="G45" s="365"/>
      <c r="H45" s="365"/>
      <c r="I45" s="365"/>
      <c r="J45" s="365"/>
      <c r="K45" s="365"/>
      <c r="L45" s="365"/>
      <c r="M45" s="365"/>
      <c r="N45" s="365"/>
    </row>
    <row r="46" spans="1:14" x14ac:dyDescent="0.25">
      <c r="A46" s="276" t="s">
        <v>8</v>
      </c>
      <c r="B46" s="366" t="s">
        <v>15</v>
      </c>
      <c r="C46" s="283">
        <v>6.0000000000000001E-3</v>
      </c>
      <c r="D46" s="279">
        <f t="shared" si="2"/>
        <v>0</v>
      </c>
      <c r="E46" s="365"/>
      <c r="F46" s="365"/>
      <c r="G46" s="365"/>
      <c r="H46" s="365"/>
      <c r="I46" s="365"/>
      <c r="J46" s="365"/>
      <c r="K46" s="365"/>
      <c r="L46" s="365"/>
      <c r="M46" s="365"/>
      <c r="N46" s="365"/>
    </row>
    <row r="47" spans="1:14" x14ac:dyDescent="0.25">
      <c r="A47" s="276" t="s">
        <v>19</v>
      </c>
      <c r="B47" s="366" t="s">
        <v>13</v>
      </c>
      <c r="C47" s="283">
        <v>2E-3</v>
      </c>
      <c r="D47" s="279">
        <f t="shared" si="2"/>
        <v>0</v>
      </c>
      <c r="E47" s="365"/>
      <c r="F47" s="365"/>
      <c r="G47" s="365"/>
      <c r="H47" s="365"/>
      <c r="I47" s="365"/>
      <c r="J47" s="365"/>
      <c r="K47" s="365"/>
      <c r="L47" s="365"/>
      <c r="M47" s="365"/>
      <c r="N47" s="365"/>
    </row>
    <row r="48" spans="1:14" x14ac:dyDescent="0.25">
      <c r="A48" s="276" t="s">
        <v>9</v>
      </c>
      <c r="B48" s="366" t="s">
        <v>14</v>
      </c>
      <c r="C48" s="283">
        <v>0.08</v>
      </c>
      <c r="D48" s="279">
        <f t="shared" si="2"/>
        <v>0</v>
      </c>
      <c r="E48" s="76"/>
      <c r="F48" s="5"/>
      <c r="G48" s="365"/>
      <c r="H48" s="365"/>
      <c r="I48" s="365"/>
      <c r="J48" s="365"/>
      <c r="K48" s="365"/>
      <c r="L48" s="365"/>
      <c r="M48" s="365"/>
      <c r="N48" s="365"/>
    </row>
    <row r="49" spans="1:14" x14ac:dyDescent="0.25">
      <c r="A49" s="600" t="s">
        <v>27</v>
      </c>
      <c r="B49" s="601"/>
      <c r="C49" s="79">
        <f>SUM(C41:C48)</f>
        <v>0.36800000000000005</v>
      </c>
      <c r="D49" s="84">
        <f>SUM(D41:D48)</f>
        <v>0</v>
      </c>
      <c r="E49" s="76"/>
      <c r="F49" s="77"/>
      <c r="G49" s="365"/>
      <c r="H49" s="365"/>
      <c r="I49" s="365"/>
      <c r="J49" s="365"/>
      <c r="K49" s="365"/>
      <c r="L49" s="365"/>
      <c r="M49" s="365"/>
      <c r="N49" s="365"/>
    </row>
    <row r="50" spans="1:14" x14ac:dyDescent="0.25">
      <c r="A50" s="631"/>
      <c r="B50" s="632"/>
      <c r="C50" s="632"/>
      <c r="D50" s="633"/>
      <c r="E50" s="76"/>
      <c r="F50" s="77"/>
      <c r="G50" s="365"/>
      <c r="H50" s="365"/>
      <c r="I50" s="365"/>
      <c r="J50" s="365"/>
      <c r="K50" s="365"/>
      <c r="L50" s="365"/>
      <c r="M50" s="365"/>
      <c r="N50" s="365"/>
    </row>
    <row r="51" spans="1:14" ht="30.75" customHeight="1" x14ac:dyDescent="0.25">
      <c r="A51" s="556" t="s">
        <v>87</v>
      </c>
      <c r="B51" s="557"/>
      <c r="C51" s="557"/>
      <c r="D51" s="558"/>
      <c r="E51" s="76"/>
      <c r="F51" s="77"/>
      <c r="G51" s="365"/>
      <c r="H51" s="365"/>
      <c r="I51" s="365"/>
      <c r="J51" s="365"/>
      <c r="K51" s="365"/>
      <c r="L51" s="365"/>
      <c r="M51" s="365"/>
      <c r="N51" s="365"/>
    </row>
    <row r="52" spans="1:14" ht="30.75" customHeight="1" x14ac:dyDescent="0.25">
      <c r="A52" s="556" t="s">
        <v>120</v>
      </c>
      <c r="B52" s="557"/>
      <c r="C52" s="557"/>
      <c r="D52" s="558"/>
      <c r="E52" s="76"/>
      <c r="F52" s="77"/>
      <c r="G52" s="365"/>
      <c r="H52" s="365"/>
      <c r="I52" s="365"/>
      <c r="J52" s="365"/>
      <c r="K52" s="365"/>
      <c r="L52" s="365"/>
      <c r="M52" s="365"/>
      <c r="N52" s="365"/>
    </row>
    <row r="53" spans="1:14" ht="15" customHeight="1" x14ac:dyDescent="0.25">
      <c r="A53" s="587" t="s">
        <v>369</v>
      </c>
      <c r="B53" s="588"/>
      <c r="C53" s="588"/>
      <c r="D53" s="589"/>
      <c r="E53" s="76"/>
      <c r="F53" s="77"/>
      <c r="G53" s="365"/>
      <c r="H53" s="365"/>
      <c r="I53" s="365"/>
      <c r="J53" s="365"/>
      <c r="K53" s="365"/>
      <c r="L53" s="365"/>
      <c r="M53" s="365"/>
      <c r="N53" s="365"/>
    </row>
    <row r="54" spans="1:14" x14ac:dyDescent="0.25">
      <c r="A54" s="628"/>
      <c r="B54" s="629"/>
      <c r="C54" s="629"/>
      <c r="D54" s="630"/>
      <c r="E54" s="76"/>
      <c r="F54" s="77"/>
      <c r="G54" s="365"/>
      <c r="H54" s="365"/>
      <c r="I54" s="365"/>
      <c r="J54" s="365"/>
      <c r="K54" s="365"/>
      <c r="L54" s="365"/>
      <c r="M54" s="365"/>
      <c r="N54" s="365"/>
    </row>
    <row r="55" spans="1:14" x14ac:dyDescent="0.25">
      <c r="A55" s="261" t="s">
        <v>63</v>
      </c>
      <c r="B55" s="399" t="s">
        <v>25</v>
      </c>
      <c r="C55" s="399"/>
      <c r="D55" s="263" t="s">
        <v>5</v>
      </c>
      <c r="E55" s="76"/>
      <c r="F55" s="77"/>
      <c r="G55" s="365"/>
      <c r="H55" s="365"/>
      <c r="I55" s="365"/>
      <c r="J55" s="365"/>
      <c r="K55" s="365"/>
      <c r="L55" s="365"/>
      <c r="M55" s="365"/>
      <c r="N55" s="365"/>
    </row>
    <row r="56" spans="1:14" ht="14.45" customHeight="1" x14ac:dyDescent="0.25">
      <c r="A56" s="276" t="s">
        <v>0</v>
      </c>
      <c r="B56" s="286" t="s">
        <v>46</v>
      </c>
      <c r="C56" s="286"/>
      <c r="D56" s="277">
        <f>(0)*22*2</f>
        <v>0</v>
      </c>
      <c r="E56" s="76"/>
      <c r="F56" s="77"/>
      <c r="G56" s="365"/>
      <c r="H56" s="365"/>
      <c r="I56" s="365"/>
      <c r="J56" s="365"/>
      <c r="K56" s="365"/>
      <c r="L56" s="365"/>
      <c r="M56" s="365"/>
      <c r="N56" s="365"/>
    </row>
    <row r="57" spans="1:14" x14ac:dyDescent="0.25">
      <c r="A57" s="276" t="s">
        <v>37</v>
      </c>
      <c r="B57" s="286" t="s">
        <v>71</v>
      </c>
      <c r="C57" s="286"/>
      <c r="D57" s="281">
        <f>-(6%*$D$18)</f>
        <v>0</v>
      </c>
      <c r="E57" s="76"/>
      <c r="F57" s="77"/>
      <c r="G57" s="365"/>
      <c r="H57" s="365"/>
      <c r="I57" s="365"/>
      <c r="J57" s="365"/>
      <c r="K57" s="365"/>
      <c r="L57" s="365"/>
      <c r="M57" s="365"/>
      <c r="N57" s="365"/>
    </row>
    <row r="58" spans="1:14" x14ac:dyDescent="0.25">
      <c r="A58" s="276" t="s">
        <v>1</v>
      </c>
      <c r="B58" s="286" t="s">
        <v>47</v>
      </c>
      <c r="C58" s="286"/>
      <c r="D58" s="281">
        <f>0*22</f>
        <v>0</v>
      </c>
      <c r="E58" s="76"/>
      <c r="F58" s="77"/>
      <c r="G58" s="365"/>
      <c r="H58" s="365"/>
      <c r="I58" s="365"/>
      <c r="J58" s="365"/>
      <c r="K58" s="365"/>
      <c r="L58" s="365"/>
      <c r="M58" s="365"/>
      <c r="N58" s="365"/>
    </row>
    <row r="59" spans="1:14" x14ac:dyDescent="0.25">
      <c r="A59" s="276" t="s">
        <v>88</v>
      </c>
      <c r="B59" s="286" t="s">
        <v>89</v>
      </c>
      <c r="C59" s="286"/>
      <c r="D59" s="281">
        <f>-(3.5%*D58)</f>
        <v>0</v>
      </c>
      <c r="E59" s="76"/>
      <c r="F59" s="77"/>
      <c r="G59" s="365"/>
      <c r="H59" s="365"/>
      <c r="I59" s="365"/>
      <c r="J59" s="365"/>
      <c r="K59" s="365"/>
      <c r="L59" s="365"/>
      <c r="M59" s="365"/>
      <c r="N59" s="365"/>
    </row>
    <row r="60" spans="1:14" x14ac:dyDescent="0.25">
      <c r="A60" s="276" t="s">
        <v>2</v>
      </c>
      <c r="B60" s="286" t="s">
        <v>394</v>
      </c>
      <c r="C60" s="286"/>
      <c r="D60" s="281">
        <v>0</v>
      </c>
      <c r="E60" s="76"/>
      <c r="F60" s="77"/>
      <c r="G60" s="365"/>
      <c r="H60" s="365"/>
      <c r="I60" s="365"/>
      <c r="J60" s="365"/>
      <c r="K60" s="365"/>
      <c r="L60" s="365"/>
      <c r="M60" s="365"/>
      <c r="N60" s="365"/>
    </row>
    <row r="61" spans="1:14" x14ac:dyDescent="0.25">
      <c r="A61" s="276" t="s">
        <v>3</v>
      </c>
      <c r="B61" s="286" t="s">
        <v>395</v>
      </c>
      <c r="C61" s="286"/>
      <c r="D61" s="281">
        <v>0</v>
      </c>
      <c r="E61" s="76"/>
      <c r="F61" s="77"/>
      <c r="G61" s="365"/>
      <c r="H61" s="365"/>
      <c r="I61" s="365"/>
      <c r="J61" s="365"/>
      <c r="K61" s="365"/>
      <c r="L61" s="365"/>
      <c r="M61" s="365"/>
      <c r="N61" s="365"/>
    </row>
    <row r="62" spans="1:14" ht="26.25" x14ac:dyDescent="0.25">
      <c r="A62" s="276" t="s">
        <v>7</v>
      </c>
      <c r="B62" s="376" t="s">
        <v>396</v>
      </c>
      <c r="C62" s="376"/>
      <c r="D62" s="281">
        <v>0</v>
      </c>
      <c r="E62" s="76"/>
      <c r="F62" s="77"/>
      <c r="G62" s="365"/>
      <c r="H62" s="365"/>
      <c r="I62" s="365"/>
      <c r="J62" s="365"/>
      <c r="K62" s="365"/>
      <c r="L62" s="365"/>
      <c r="M62" s="365"/>
      <c r="N62" s="365"/>
    </row>
    <row r="63" spans="1:14" ht="26.25" x14ac:dyDescent="0.25">
      <c r="A63" s="276" t="s">
        <v>8</v>
      </c>
      <c r="B63" s="286" t="s">
        <v>397</v>
      </c>
      <c r="C63" s="376"/>
      <c r="D63" s="281">
        <v>0</v>
      </c>
      <c r="E63" s="76"/>
      <c r="F63" s="77"/>
      <c r="G63" s="365"/>
      <c r="H63" s="365"/>
      <c r="I63" s="365"/>
      <c r="J63" s="365"/>
      <c r="K63" s="365"/>
      <c r="L63" s="365"/>
      <c r="M63" s="365"/>
      <c r="N63" s="365"/>
    </row>
    <row r="64" spans="1:14" x14ac:dyDescent="0.25">
      <c r="A64" s="276" t="s">
        <v>19</v>
      </c>
      <c r="B64" s="292" t="s">
        <v>401</v>
      </c>
      <c r="C64" s="259"/>
      <c r="D64" s="277">
        <v>0</v>
      </c>
      <c r="E64" s="76"/>
      <c r="F64" s="77"/>
      <c r="G64" s="365"/>
      <c r="H64" s="365"/>
      <c r="I64" s="365"/>
      <c r="J64" s="365"/>
      <c r="K64" s="365"/>
      <c r="L64" s="365"/>
      <c r="M64" s="365"/>
      <c r="N64" s="365"/>
    </row>
    <row r="65" spans="1:14" x14ac:dyDescent="0.25">
      <c r="A65" s="276" t="s">
        <v>9</v>
      </c>
      <c r="B65" s="409" t="s">
        <v>23</v>
      </c>
      <c r="C65" s="409"/>
      <c r="D65" s="277">
        <v>0</v>
      </c>
      <c r="E65" s="76"/>
      <c r="F65" s="77"/>
      <c r="G65" s="365"/>
      <c r="H65" s="365"/>
      <c r="I65" s="365"/>
      <c r="J65" s="365"/>
      <c r="K65" s="365"/>
      <c r="L65" s="365"/>
      <c r="M65" s="365"/>
      <c r="N65" s="365"/>
    </row>
    <row r="66" spans="1:14" x14ac:dyDescent="0.25">
      <c r="A66" s="585" t="s">
        <v>29</v>
      </c>
      <c r="B66" s="586"/>
      <c r="C66" s="400"/>
      <c r="D66" s="82">
        <f>SUM(D56:D65)</f>
        <v>0</v>
      </c>
      <c r="E66" s="76"/>
      <c r="F66" s="77"/>
      <c r="G66" s="365"/>
      <c r="H66" s="365"/>
      <c r="I66" s="365"/>
      <c r="J66" s="365"/>
      <c r="K66" s="365"/>
      <c r="L66" s="365"/>
      <c r="M66" s="365"/>
      <c r="N66" s="365"/>
    </row>
    <row r="67" spans="1:14" ht="14.45" customHeight="1" x14ac:dyDescent="0.25">
      <c r="A67" s="567"/>
      <c r="B67" s="568"/>
      <c r="C67" s="568"/>
      <c r="D67" s="627"/>
      <c r="E67" s="76"/>
      <c r="F67" s="77"/>
      <c r="G67" s="365"/>
      <c r="H67" s="365"/>
      <c r="I67" s="365"/>
      <c r="J67" s="365"/>
      <c r="K67" s="365"/>
      <c r="L67" s="365"/>
      <c r="M67" s="365"/>
      <c r="N67" s="365"/>
    </row>
    <row r="68" spans="1:14" ht="30" customHeight="1" x14ac:dyDescent="0.25">
      <c r="A68" s="556" t="s">
        <v>113</v>
      </c>
      <c r="B68" s="557"/>
      <c r="C68" s="557"/>
      <c r="D68" s="558"/>
      <c r="E68" s="76"/>
      <c r="F68" s="77"/>
      <c r="G68" s="365"/>
      <c r="H68" s="365"/>
      <c r="I68" s="365"/>
      <c r="J68" s="365"/>
      <c r="K68" s="365"/>
      <c r="L68" s="365"/>
      <c r="M68" s="365"/>
      <c r="N68" s="365"/>
    </row>
    <row r="69" spans="1:14" ht="30.75" customHeight="1" x14ac:dyDescent="0.25">
      <c r="A69" s="556" t="s">
        <v>90</v>
      </c>
      <c r="B69" s="557"/>
      <c r="C69" s="557"/>
      <c r="D69" s="558"/>
      <c r="E69" s="76"/>
      <c r="F69" s="77"/>
      <c r="G69" s="365"/>
      <c r="H69" s="365"/>
      <c r="I69" s="365"/>
      <c r="J69" s="365"/>
      <c r="K69" s="365"/>
      <c r="L69" s="365"/>
      <c r="M69" s="365"/>
      <c r="N69" s="365"/>
    </row>
    <row r="70" spans="1:14" ht="12" customHeight="1" x14ac:dyDescent="0.25">
      <c r="A70" s="567"/>
      <c r="B70" s="568"/>
      <c r="C70" s="568"/>
      <c r="D70" s="627"/>
      <c r="E70" s="76"/>
      <c r="F70" s="77"/>
      <c r="G70" s="365"/>
      <c r="H70" s="365"/>
      <c r="I70" s="365"/>
      <c r="J70" s="365"/>
      <c r="K70" s="365"/>
      <c r="L70" s="365"/>
      <c r="M70" s="365"/>
      <c r="N70" s="365"/>
    </row>
    <row r="71" spans="1:14" x14ac:dyDescent="0.25">
      <c r="A71" s="562" t="s">
        <v>67</v>
      </c>
      <c r="B71" s="563"/>
      <c r="C71" s="563"/>
      <c r="D71" s="564"/>
      <c r="E71" s="76"/>
      <c r="F71" s="77"/>
      <c r="G71" s="365"/>
      <c r="H71" s="365"/>
      <c r="I71" s="365"/>
      <c r="J71" s="365"/>
      <c r="K71" s="365"/>
      <c r="L71" s="365"/>
      <c r="M71" s="365"/>
      <c r="N71" s="365"/>
    </row>
    <row r="72" spans="1:14" x14ac:dyDescent="0.25">
      <c r="A72" s="261">
        <v>2</v>
      </c>
      <c r="B72" s="590" t="s">
        <v>68</v>
      </c>
      <c r="C72" s="590"/>
      <c r="D72" s="263" t="s">
        <v>5</v>
      </c>
      <c r="E72" s="76"/>
      <c r="F72" s="77"/>
      <c r="G72" s="365"/>
      <c r="H72" s="365"/>
      <c r="I72" s="365"/>
      <c r="J72" s="365"/>
      <c r="K72" s="365"/>
      <c r="L72" s="365"/>
      <c r="M72" s="365"/>
      <c r="N72" s="365"/>
    </row>
    <row r="73" spans="1:14" x14ac:dyDescent="0.25">
      <c r="A73" s="276" t="s">
        <v>64</v>
      </c>
      <c r="B73" s="594" t="s">
        <v>368</v>
      </c>
      <c r="C73" s="594"/>
      <c r="D73" s="281">
        <f>D34</f>
        <v>0</v>
      </c>
      <c r="E73" s="76"/>
      <c r="F73" s="77"/>
      <c r="G73" s="365"/>
      <c r="H73" s="365"/>
      <c r="I73" s="365"/>
      <c r="J73" s="365"/>
      <c r="K73" s="365"/>
      <c r="L73" s="365"/>
      <c r="M73" s="365"/>
      <c r="N73" s="365"/>
    </row>
    <row r="74" spans="1:14" x14ac:dyDescent="0.25">
      <c r="A74" s="276" t="s">
        <v>65</v>
      </c>
      <c r="B74" s="572" t="s">
        <v>69</v>
      </c>
      <c r="C74" s="572"/>
      <c r="D74" s="281">
        <f>D49</f>
        <v>0</v>
      </c>
      <c r="E74" s="76"/>
      <c r="F74" s="77"/>
      <c r="G74" s="365"/>
      <c r="H74" s="365"/>
      <c r="I74" s="365"/>
      <c r="J74" s="365"/>
      <c r="K74" s="365"/>
      <c r="L74" s="365"/>
      <c r="M74" s="365"/>
      <c r="N74" s="365"/>
    </row>
    <row r="75" spans="1:14" x14ac:dyDescent="0.25">
      <c r="A75" s="276" t="s">
        <v>66</v>
      </c>
      <c r="B75" s="572" t="s">
        <v>25</v>
      </c>
      <c r="C75" s="572"/>
      <c r="D75" s="281">
        <f>D66</f>
        <v>0</v>
      </c>
      <c r="E75" s="76"/>
      <c r="F75" s="77"/>
      <c r="G75" s="365"/>
      <c r="H75" s="365"/>
      <c r="I75" s="365"/>
      <c r="J75" s="365"/>
      <c r="K75" s="365"/>
      <c r="L75" s="365"/>
      <c r="M75" s="365"/>
      <c r="N75" s="365"/>
    </row>
    <row r="76" spans="1:14" x14ac:dyDescent="0.25">
      <c r="A76" s="583" t="s">
        <v>27</v>
      </c>
      <c r="B76" s="584"/>
      <c r="C76" s="584"/>
      <c r="D76" s="82">
        <f>SUM(D73:D75)</f>
        <v>0</v>
      </c>
      <c r="E76" s="76"/>
      <c r="F76" s="77"/>
      <c r="G76" s="365"/>
      <c r="H76" s="365"/>
      <c r="I76" s="365"/>
      <c r="J76" s="365"/>
      <c r="K76" s="365"/>
      <c r="L76" s="365"/>
      <c r="M76" s="365"/>
      <c r="N76" s="365"/>
    </row>
    <row r="77" spans="1:14" x14ac:dyDescent="0.25">
      <c r="A77" s="567"/>
      <c r="B77" s="568"/>
      <c r="C77" s="568"/>
      <c r="D77" s="627"/>
      <c r="E77" s="76"/>
      <c r="F77" s="77"/>
      <c r="G77" s="365"/>
      <c r="H77" s="365"/>
      <c r="I77" s="365"/>
      <c r="J77" s="365"/>
      <c r="K77" s="365"/>
      <c r="L77" s="365"/>
      <c r="M77" s="365"/>
      <c r="N77" s="365"/>
    </row>
    <row r="78" spans="1:14" x14ac:dyDescent="0.25">
      <c r="A78" s="267" t="s">
        <v>34</v>
      </c>
      <c r="B78" s="264" t="s">
        <v>30</v>
      </c>
      <c r="C78" s="262" t="s">
        <v>4</v>
      </c>
      <c r="D78" s="265" t="s">
        <v>16</v>
      </c>
      <c r="E78" s="76"/>
      <c r="F78" s="77"/>
      <c r="G78" s="365"/>
      <c r="H78" s="365"/>
      <c r="I78" s="365"/>
      <c r="J78" s="365"/>
      <c r="K78" s="365"/>
      <c r="L78" s="365"/>
      <c r="M78" s="365"/>
      <c r="N78" s="365"/>
    </row>
    <row r="79" spans="1:14" x14ac:dyDescent="0.25">
      <c r="A79" s="288" t="s">
        <v>0</v>
      </c>
      <c r="B79" s="366" t="s">
        <v>82</v>
      </c>
      <c r="C79" s="344">
        <v>0</v>
      </c>
      <c r="D79" s="279">
        <f>$D$25*C79</f>
        <v>0</v>
      </c>
      <c r="E79" s="76"/>
      <c r="F79" s="77"/>
      <c r="G79" s="365"/>
      <c r="H79" s="365"/>
      <c r="I79" s="365"/>
      <c r="J79" s="365"/>
      <c r="K79" s="365"/>
      <c r="L79" s="365"/>
      <c r="M79" s="365"/>
      <c r="N79" s="365"/>
    </row>
    <row r="80" spans="1:14" x14ac:dyDescent="0.25">
      <c r="A80" s="288" t="s">
        <v>1</v>
      </c>
      <c r="B80" s="367" t="s">
        <v>370</v>
      </c>
      <c r="C80" s="285">
        <f>C79*C48</f>
        <v>0</v>
      </c>
      <c r="D80" s="279">
        <f t="shared" ref="D80:D84" si="3">$D$25*C80</f>
        <v>0</v>
      </c>
      <c r="E80" s="76"/>
      <c r="F80" s="77"/>
      <c r="G80" s="365"/>
      <c r="H80" s="365"/>
      <c r="I80" s="365"/>
      <c r="J80" s="365"/>
      <c r="K80" s="365"/>
      <c r="L80" s="365"/>
      <c r="M80" s="365"/>
      <c r="N80" s="365"/>
    </row>
    <row r="81" spans="1:14" ht="26.25" x14ac:dyDescent="0.25">
      <c r="A81" s="288" t="s">
        <v>2</v>
      </c>
      <c r="B81" s="370" t="s">
        <v>371</v>
      </c>
      <c r="C81" s="285">
        <v>0</v>
      </c>
      <c r="D81" s="279">
        <f t="shared" si="3"/>
        <v>0</v>
      </c>
      <c r="E81" s="76"/>
      <c r="F81" s="77"/>
      <c r="G81" s="365"/>
      <c r="H81" s="365"/>
      <c r="I81" s="365"/>
      <c r="J81" s="365"/>
      <c r="K81" s="365"/>
      <c r="L81" s="365"/>
      <c r="M81" s="365"/>
      <c r="N81" s="365"/>
    </row>
    <row r="82" spans="1:14" x14ac:dyDescent="0.25">
      <c r="A82" s="288" t="s">
        <v>3</v>
      </c>
      <c r="B82" s="366" t="s">
        <v>83</v>
      </c>
      <c r="C82" s="285">
        <v>0</v>
      </c>
      <c r="D82" s="279">
        <f t="shared" si="3"/>
        <v>0</v>
      </c>
      <c r="E82" s="76"/>
      <c r="F82" s="77"/>
      <c r="G82" s="365"/>
      <c r="H82" s="365"/>
      <c r="I82" s="365"/>
      <c r="J82" s="365"/>
      <c r="K82" s="365"/>
      <c r="L82" s="365"/>
      <c r="M82" s="365"/>
      <c r="N82" s="365"/>
    </row>
    <row r="83" spans="1:14" ht="26.25" x14ac:dyDescent="0.25">
      <c r="A83" s="288" t="s">
        <v>7</v>
      </c>
      <c r="B83" s="376" t="s">
        <v>372</v>
      </c>
      <c r="C83" s="285">
        <f>C82*C49</f>
        <v>0</v>
      </c>
      <c r="D83" s="279">
        <f t="shared" si="3"/>
        <v>0</v>
      </c>
      <c r="E83" s="76"/>
      <c r="F83" s="77"/>
      <c r="G83" s="365"/>
      <c r="H83" s="365"/>
      <c r="I83" s="365"/>
      <c r="J83" s="365"/>
      <c r="K83" s="365"/>
      <c r="L83" s="365"/>
      <c r="M83" s="365"/>
      <c r="N83" s="365"/>
    </row>
    <row r="84" spans="1:14" ht="26.25" x14ac:dyDescent="0.25">
      <c r="A84" s="288" t="s">
        <v>8</v>
      </c>
      <c r="B84" s="376" t="s">
        <v>373</v>
      </c>
      <c r="C84" s="285">
        <v>0</v>
      </c>
      <c r="D84" s="279">
        <f t="shared" si="3"/>
        <v>0</v>
      </c>
      <c r="E84" s="76"/>
      <c r="F84" s="77"/>
      <c r="G84" s="365"/>
      <c r="H84" s="365"/>
      <c r="I84" s="365"/>
      <c r="J84" s="365"/>
      <c r="K84" s="365"/>
      <c r="L84" s="365"/>
      <c r="M84" s="365"/>
      <c r="N84" s="365"/>
    </row>
    <row r="85" spans="1:14" x14ac:dyDescent="0.25">
      <c r="A85" s="585" t="s">
        <v>29</v>
      </c>
      <c r="B85" s="586"/>
      <c r="C85" s="86">
        <f>SUM(C79:C84)</f>
        <v>0</v>
      </c>
      <c r="D85" s="130">
        <f>SUM(D79:D84)</f>
        <v>0</v>
      </c>
      <c r="E85" s="76"/>
      <c r="F85" s="77"/>
      <c r="G85" s="365"/>
      <c r="H85" s="365"/>
      <c r="I85" s="365"/>
      <c r="J85" s="365"/>
      <c r="K85" s="365"/>
      <c r="L85" s="365"/>
      <c r="M85" s="365"/>
      <c r="N85" s="365"/>
    </row>
    <row r="86" spans="1:14" x14ac:dyDescent="0.25">
      <c r="A86" s="567"/>
      <c r="B86" s="568"/>
      <c r="C86" s="568"/>
      <c r="D86" s="627"/>
      <c r="E86" s="365"/>
      <c r="F86" s="365"/>
      <c r="G86" s="365"/>
      <c r="H86" s="365"/>
      <c r="I86" s="365"/>
      <c r="J86" s="365"/>
      <c r="K86" s="365"/>
      <c r="L86" s="365"/>
      <c r="M86" s="365"/>
      <c r="N86" s="365"/>
    </row>
    <row r="87" spans="1:14" x14ac:dyDescent="0.25">
      <c r="A87" s="261" t="s">
        <v>33</v>
      </c>
      <c r="B87" s="258" t="s">
        <v>35</v>
      </c>
      <c r="C87" s="257"/>
      <c r="D87" s="270"/>
      <c r="E87" s="76"/>
      <c r="F87" s="365"/>
      <c r="G87" s="365"/>
      <c r="H87" s="365"/>
      <c r="I87" s="365"/>
      <c r="J87" s="365"/>
      <c r="K87" s="365"/>
      <c r="L87" s="365"/>
      <c r="M87" s="365"/>
      <c r="N87" s="365"/>
    </row>
    <row r="88" spans="1:14" x14ac:dyDescent="0.25">
      <c r="A88" s="567"/>
      <c r="B88" s="568"/>
      <c r="C88" s="568"/>
      <c r="D88" s="627"/>
      <c r="E88" s="76"/>
      <c r="F88" s="365"/>
      <c r="G88" s="365"/>
      <c r="H88" s="365"/>
      <c r="I88" s="365"/>
      <c r="J88" s="365"/>
      <c r="K88" s="365"/>
      <c r="L88" s="365"/>
      <c r="M88" s="365"/>
      <c r="N88" s="365"/>
    </row>
    <row r="89" spans="1:14" ht="44.25" customHeight="1" x14ac:dyDescent="0.25">
      <c r="A89" s="587" t="s">
        <v>374</v>
      </c>
      <c r="B89" s="588"/>
      <c r="C89" s="588"/>
      <c r="D89" s="589"/>
      <c r="E89" s="365"/>
      <c r="F89" s="365"/>
      <c r="G89" s="365"/>
      <c r="H89" s="365"/>
      <c r="I89" s="365"/>
      <c r="J89" s="365"/>
      <c r="K89" s="365"/>
      <c r="L89" s="365"/>
      <c r="M89" s="365"/>
      <c r="N89" s="365"/>
    </row>
    <row r="90" spans="1:14" x14ac:dyDescent="0.25">
      <c r="A90" s="567"/>
      <c r="B90" s="568"/>
      <c r="C90" s="568"/>
      <c r="D90" s="627"/>
      <c r="E90" s="365"/>
      <c r="F90" s="365"/>
      <c r="G90" s="365"/>
      <c r="H90" s="365"/>
      <c r="I90" s="365"/>
      <c r="J90" s="365"/>
      <c r="K90" s="365"/>
      <c r="L90" s="365"/>
      <c r="M90" s="365"/>
      <c r="N90" s="365"/>
    </row>
    <row r="91" spans="1:14" x14ac:dyDescent="0.25">
      <c r="A91" s="261" t="s">
        <v>44</v>
      </c>
      <c r="B91" s="257" t="s">
        <v>70</v>
      </c>
      <c r="C91" s="403" t="s">
        <v>4</v>
      </c>
      <c r="D91" s="263" t="s">
        <v>16</v>
      </c>
      <c r="E91" s="365"/>
      <c r="F91" s="365"/>
      <c r="G91" s="365"/>
      <c r="H91" s="365"/>
      <c r="I91" s="365"/>
      <c r="J91" s="365"/>
      <c r="K91" s="365"/>
      <c r="L91" s="365"/>
      <c r="M91" s="365"/>
      <c r="N91" s="365"/>
    </row>
    <row r="92" spans="1:14" x14ac:dyDescent="0.25">
      <c r="A92" s="280" t="s">
        <v>0</v>
      </c>
      <c r="B92" s="368" t="s">
        <v>375</v>
      </c>
      <c r="C92" s="285">
        <v>0</v>
      </c>
      <c r="D92" s="279">
        <f>C92*$D$25</f>
        <v>0</v>
      </c>
      <c r="E92" s="365"/>
      <c r="F92" s="365"/>
      <c r="G92" s="365"/>
      <c r="H92" s="365"/>
      <c r="I92" s="365"/>
      <c r="J92" s="365"/>
      <c r="K92" s="365"/>
      <c r="L92" s="365"/>
      <c r="M92" s="365"/>
      <c r="N92" s="365"/>
    </row>
    <row r="93" spans="1:14" ht="15" customHeight="1" x14ac:dyDescent="0.25">
      <c r="A93" s="280" t="s">
        <v>1</v>
      </c>
      <c r="B93" s="367" t="s">
        <v>376</v>
      </c>
      <c r="C93" s="285">
        <v>0</v>
      </c>
      <c r="D93" s="279">
        <f t="shared" ref="D93:D97" si="4">C93*$D$25</f>
        <v>0</v>
      </c>
      <c r="E93" s="365"/>
      <c r="F93" s="365"/>
      <c r="G93" s="365"/>
      <c r="H93" s="365"/>
      <c r="I93" s="365"/>
      <c r="J93" s="365"/>
      <c r="K93" s="365"/>
      <c r="L93" s="365"/>
      <c r="M93" s="365"/>
      <c r="N93" s="365"/>
    </row>
    <row r="94" spans="1:14" x14ac:dyDescent="0.25">
      <c r="A94" s="280" t="s">
        <v>291</v>
      </c>
      <c r="B94" s="367" t="s">
        <v>377</v>
      </c>
      <c r="C94" s="285">
        <v>0</v>
      </c>
      <c r="D94" s="279">
        <f t="shared" si="4"/>
        <v>0</v>
      </c>
      <c r="E94" s="365"/>
      <c r="F94" s="365"/>
      <c r="G94" s="365"/>
      <c r="H94" s="365"/>
      <c r="I94" s="365"/>
      <c r="J94" s="365"/>
      <c r="K94" s="365"/>
      <c r="L94" s="365"/>
      <c r="M94" s="365"/>
      <c r="N94" s="365"/>
    </row>
    <row r="95" spans="1:14" x14ac:dyDescent="0.25">
      <c r="A95" s="280" t="s">
        <v>3</v>
      </c>
      <c r="B95" s="367" t="s">
        <v>378</v>
      </c>
      <c r="C95" s="285">
        <v>0</v>
      </c>
      <c r="D95" s="279">
        <f t="shared" si="4"/>
        <v>0</v>
      </c>
      <c r="E95" s="365"/>
      <c r="F95" s="365"/>
      <c r="G95" s="365"/>
      <c r="H95" s="365"/>
      <c r="I95" s="365"/>
      <c r="J95" s="365"/>
      <c r="K95" s="365"/>
      <c r="L95" s="365"/>
      <c r="M95" s="365"/>
      <c r="N95" s="365"/>
    </row>
    <row r="96" spans="1:14" x14ac:dyDescent="0.25">
      <c r="A96" s="280" t="s">
        <v>7</v>
      </c>
      <c r="B96" s="367" t="s">
        <v>379</v>
      </c>
      <c r="C96" s="285">
        <v>0</v>
      </c>
      <c r="D96" s="279">
        <f t="shared" si="4"/>
        <v>0</v>
      </c>
      <c r="E96" s="365"/>
      <c r="F96" s="365"/>
      <c r="G96" s="365"/>
      <c r="H96" s="365"/>
      <c r="I96" s="365"/>
      <c r="J96" s="365"/>
      <c r="K96" s="365"/>
      <c r="L96" s="365"/>
      <c r="M96" s="365"/>
      <c r="N96" s="365"/>
    </row>
    <row r="97" spans="1:14" x14ac:dyDescent="0.25">
      <c r="A97" s="280" t="s">
        <v>8</v>
      </c>
      <c r="B97" s="367" t="s">
        <v>380</v>
      </c>
      <c r="C97" s="285">
        <v>0</v>
      </c>
      <c r="D97" s="279">
        <f t="shared" si="4"/>
        <v>0</v>
      </c>
      <c r="E97" s="365"/>
      <c r="F97" s="365"/>
      <c r="G97" s="365"/>
      <c r="H97" s="365"/>
      <c r="I97" s="365"/>
      <c r="J97" s="365"/>
      <c r="K97" s="365"/>
      <c r="L97" s="365"/>
      <c r="M97" s="365"/>
      <c r="N97" s="365"/>
    </row>
    <row r="98" spans="1:14" ht="15.75" customHeight="1" x14ac:dyDescent="0.25">
      <c r="A98" s="585" t="s">
        <v>27</v>
      </c>
      <c r="B98" s="586"/>
      <c r="C98" s="86">
        <f>SUM(C92:C97)</f>
        <v>0</v>
      </c>
      <c r="D98" s="84">
        <f>SUM(D92:D97)</f>
        <v>0</v>
      </c>
      <c r="E98" s="365"/>
      <c r="F98" s="77"/>
      <c r="G98" s="365"/>
      <c r="H98" s="365"/>
      <c r="I98" s="365"/>
      <c r="J98" s="365"/>
      <c r="K98" s="365"/>
      <c r="L98" s="365"/>
      <c r="M98" s="365"/>
      <c r="N98" s="365"/>
    </row>
    <row r="99" spans="1:14" x14ac:dyDescent="0.25">
      <c r="A99" s="567"/>
      <c r="B99" s="568"/>
      <c r="C99" s="568"/>
      <c r="D99" s="627"/>
      <c r="E99" s="365"/>
      <c r="F99" s="77"/>
      <c r="G99" s="365"/>
      <c r="H99" s="365"/>
      <c r="I99" s="365"/>
      <c r="J99" s="365"/>
      <c r="K99" s="365"/>
      <c r="L99" s="365"/>
      <c r="M99" s="365"/>
      <c r="N99" s="365"/>
    </row>
    <row r="100" spans="1:14" ht="15" customHeight="1" x14ac:dyDescent="0.25">
      <c r="A100" s="261" t="s">
        <v>36</v>
      </c>
      <c r="B100" s="590" t="s">
        <v>26</v>
      </c>
      <c r="C100" s="590"/>
      <c r="D100" s="263" t="s">
        <v>5</v>
      </c>
      <c r="E100" s="365"/>
      <c r="F100" s="365"/>
      <c r="G100" s="365"/>
      <c r="H100" s="365"/>
      <c r="I100" s="365"/>
      <c r="J100" s="365"/>
      <c r="K100" s="365"/>
      <c r="L100" s="365"/>
      <c r="M100" s="365"/>
      <c r="N100" s="365"/>
    </row>
    <row r="101" spans="1:14" ht="14.45" customHeight="1" x14ac:dyDescent="0.25">
      <c r="A101" s="276" t="s">
        <v>0</v>
      </c>
      <c r="B101" s="572" t="s">
        <v>56</v>
      </c>
      <c r="C101" s="572"/>
      <c r="D101" s="284">
        <f>Uniformes!F24</f>
        <v>0</v>
      </c>
      <c r="E101" s="365"/>
      <c r="F101" s="77"/>
      <c r="G101" s="365"/>
      <c r="H101" s="365"/>
      <c r="I101" s="365"/>
      <c r="J101" s="365"/>
      <c r="K101" s="365"/>
      <c r="L101" s="365"/>
      <c r="M101" s="365"/>
      <c r="N101" s="365"/>
    </row>
    <row r="102" spans="1:14" ht="14.45" customHeight="1" x14ac:dyDescent="0.25">
      <c r="A102" s="276" t="s">
        <v>1</v>
      </c>
      <c r="B102" s="572" t="s">
        <v>58</v>
      </c>
      <c r="C102" s="572"/>
      <c r="D102" s="284">
        <v>0</v>
      </c>
      <c r="E102" s="365"/>
      <c r="F102" s="77"/>
      <c r="G102" s="365"/>
      <c r="H102" s="365"/>
      <c r="I102" s="365"/>
      <c r="J102" s="365"/>
      <c r="K102" s="365"/>
      <c r="L102" s="365"/>
      <c r="M102" s="365"/>
      <c r="N102" s="365"/>
    </row>
    <row r="103" spans="1:14" ht="14.45" customHeight="1" x14ac:dyDescent="0.25">
      <c r="A103" s="276" t="s">
        <v>2</v>
      </c>
      <c r="B103" s="572" t="s">
        <v>57</v>
      </c>
      <c r="C103" s="572"/>
      <c r="D103" s="284">
        <f>'Insumos Equipamentos SUBSEÇÕES'!I204</f>
        <v>0</v>
      </c>
      <c r="E103" s="365"/>
      <c r="F103" s="77"/>
      <c r="G103" s="365"/>
      <c r="H103" s="365"/>
      <c r="I103" s="365"/>
      <c r="J103" s="365"/>
      <c r="K103" s="365"/>
      <c r="L103" s="365"/>
      <c r="M103" s="365"/>
      <c r="N103" s="365"/>
    </row>
    <row r="104" spans="1:14" x14ac:dyDescent="0.25">
      <c r="A104" s="276" t="s">
        <v>3</v>
      </c>
      <c r="B104" s="572" t="s">
        <v>23</v>
      </c>
      <c r="C104" s="572"/>
      <c r="D104" s="284">
        <v>0</v>
      </c>
      <c r="E104" s="365"/>
      <c r="F104" s="77"/>
      <c r="G104" s="365"/>
      <c r="H104" s="365"/>
      <c r="I104" s="365"/>
      <c r="J104" s="365"/>
      <c r="K104" s="365"/>
      <c r="L104" s="365"/>
      <c r="M104" s="365"/>
      <c r="N104" s="365"/>
    </row>
    <row r="105" spans="1:14" ht="15.75" customHeight="1" x14ac:dyDescent="0.25">
      <c r="A105" s="131"/>
      <c r="B105" s="573" t="s">
        <v>28</v>
      </c>
      <c r="C105" s="573"/>
      <c r="D105" s="82">
        <f>SUM(D101:D104)</f>
        <v>0</v>
      </c>
      <c r="E105" s="365"/>
      <c r="F105" s="365"/>
      <c r="G105" s="365"/>
      <c r="H105" s="365"/>
      <c r="I105" s="365"/>
      <c r="J105" s="365"/>
      <c r="K105" s="365"/>
      <c r="L105" s="365"/>
      <c r="M105" s="365"/>
      <c r="N105" s="365"/>
    </row>
    <row r="106" spans="1:14" x14ac:dyDescent="0.25">
      <c r="A106" s="612"/>
      <c r="B106" s="613"/>
      <c r="C106" s="613"/>
      <c r="D106" s="614"/>
      <c r="E106" s="365"/>
      <c r="F106" s="365"/>
      <c r="G106" s="365"/>
      <c r="H106" s="365"/>
      <c r="I106" s="365"/>
      <c r="J106" s="365"/>
      <c r="K106" s="365"/>
      <c r="L106" s="365"/>
      <c r="M106" s="365"/>
      <c r="N106" s="365"/>
    </row>
    <row r="107" spans="1:14" x14ac:dyDescent="0.25">
      <c r="A107" s="556" t="s">
        <v>119</v>
      </c>
      <c r="B107" s="557"/>
      <c r="C107" s="557"/>
      <c r="D107" s="558"/>
      <c r="E107" s="365"/>
      <c r="F107" s="365"/>
      <c r="G107" s="365"/>
      <c r="H107" s="365"/>
      <c r="I107" s="365"/>
      <c r="J107" s="365"/>
      <c r="K107" s="365"/>
      <c r="L107" s="365"/>
      <c r="M107" s="365"/>
      <c r="N107" s="365"/>
    </row>
    <row r="108" spans="1:14" x14ac:dyDescent="0.25">
      <c r="A108" s="567"/>
      <c r="B108" s="568"/>
      <c r="C108" s="568"/>
      <c r="D108" s="627"/>
      <c r="E108" s="365"/>
      <c r="F108" s="365"/>
      <c r="G108" s="365"/>
      <c r="H108" s="365"/>
      <c r="I108" s="365"/>
      <c r="J108" s="365"/>
      <c r="K108" s="365"/>
      <c r="L108" s="365"/>
      <c r="M108" s="365"/>
      <c r="N108" s="365"/>
    </row>
    <row r="109" spans="1:14" x14ac:dyDescent="0.25">
      <c r="A109" s="267" t="s">
        <v>72</v>
      </c>
      <c r="B109" s="577" t="s">
        <v>73</v>
      </c>
      <c r="C109" s="577"/>
      <c r="D109" s="578"/>
      <c r="E109" s="365"/>
      <c r="F109" s="365"/>
      <c r="G109" s="365"/>
      <c r="H109" s="365"/>
      <c r="I109" s="365"/>
      <c r="J109" s="365"/>
      <c r="K109" s="365"/>
      <c r="L109" s="365"/>
      <c r="M109" s="365"/>
      <c r="N109" s="365"/>
    </row>
    <row r="110" spans="1:14" ht="14.45" customHeight="1" x14ac:dyDescent="0.25">
      <c r="A110" s="261" t="s">
        <v>292</v>
      </c>
      <c r="B110" s="257" t="s">
        <v>293</v>
      </c>
      <c r="C110" s="403" t="s">
        <v>4</v>
      </c>
      <c r="D110" s="263" t="s">
        <v>16</v>
      </c>
      <c r="E110" s="365"/>
      <c r="F110" s="365"/>
      <c r="G110" s="365"/>
      <c r="H110" s="365"/>
      <c r="I110" s="365"/>
      <c r="J110" s="365"/>
      <c r="K110" s="365"/>
      <c r="L110" s="365"/>
      <c r="M110" s="365"/>
      <c r="N110" s="365"/>
    </row>
    <row r="111" spans="1:14" ht="14.45" customHeight="1" x14ac:dyDescent="0.25">
      <c r="A111" s="288" t="s">
        <v>0</v>
      </c>
      <c r="B111" s="366" t="s">
        <v>74</v>
      </c>
      <c r="C111" s="344">
        <v>0</v>
      </c>
      <c r="D111" s="290">
        <f>C111*$D$130</f>
        <v>0</v>
      </c>
      <c r="E111" s="365"/>
      <c r="F111" s="365"/>
      <c r="G111" s="365"/>
      <c r="H111" s="365"/>
      <c r="I111" s="365"/>
      <c r="J111" s="365"/>
      <c r="K111" s="365"/>
      <c r="L111" s="365"/>
      <c r="M111" s="365"/>
      <c r="N111" s="365"/>
    </row>
    <row r="112" spans="1:14" ht="14.45" customHeight="1" x14ac:dyDescent="0.25">
      <c r="A112" s="288" t="s">
        <v>1</v>
      </c>
      <c r="B112" s="366" t="s">
        <v>17</v>
      </c>
      <c r="C112" s="344">
        <v>0</v>
      </c>
      <c r="D112" s="290">
        <f>C112*($D$130+$D$111)</f>
        <v>0</v>
      </c>
      <c r="E112" s="365"/>
      <c r="F112" s="365"/>
      <c r="G112" s="365"/>
      <c r="H112" s="365"/>
      <c r="I112" s="365"/>
      <c r="J112" s="365"/>
      <c r="K112" s="365"/>
      <c r="L112" s="365"/>
      <c r="M112" s="365"/>
      <c r="N112" s="365"/>
    </row>
    <row r="113" spans="1:14" ht="14.45" customHeight="1" x14ac:dyDescent="0.25">
      <c r="A113" s="579" t="s">
        <v>294</v>
      </c>
      <c r="B113" s="580"/>
      <c r="C113" s="291">
        <f>SUM(C111:C112)</f>
        <v>0</v>
      </c>
      <c r="D113" s="295">
        <f>SUM(D111:D112)</f>
        <v>0</v>
      </c>
      <c r="E113" s="365"/>
      <c r="F113" s="365"/>
      <c r="G113" s="365"/>
      <c r="H113" s="365"/>
      <c r="I113" s="365"/>
      <c r="J113" s="365"/>
      <c r="K113" s="365"/>
      <c r="L113" s="365"/>
      <c r="M113" s="365"/>
      <c r="N113" s="365"/>
    </row>
    <row r="114" spans="1:14" ht="14.45" customHeight="1" x14ac:dyDescent="0.25">
      <c r="A114" s="261" t="s">
        <v>295</v>
      </c>
      <c r="B114" s="257" t="s">
        <v>296</v>
      </c>
      <c r="C114" s="403" t="s">
        <v>4</v>
      </c>
      <c r="D114" s="263" t="s">
        <v>16</v>
      </c>
      <c r="E114" s="365"/>
      <c r="F114" s="365"/>
      <c r="G114" s="365"/>
      <c r="H114" s="365"/>
      <c r="I114" s="365"/>
      <c r="J114" s="365"/>
      <c r="K114" s="365"/>
      <c r="L114" s="365"/>
      <c r="M114" s="365"/>
      <c r="N114" s="365"/>
    </row>
    <row r="115" spans="1:14" ht="14.45" customHeight="1" x14ac:dyDescent="0.25">
      <c r="A115" s="288" t="s">
        <v>2</v>
      </c>
      <c r="B115" s="366" t="s">
        <v>297</v>
      </c>
      <c r="C115" s="344">
        <v>0</v>
      </c>
      <c r="D115" s="290">
        <f>ROUND(($D$130+$D$113)/(1-$C$118)*C115,2)</f>
        <v>0</v>
      </c>
      <c r="E115" s="365"/>
      <c r="F115" s="365"/>
      <c r="G115" s="365"/>
      <c r="H115" s="365"/>
      <c r="I115" s="365"/>
      <c r="J115" s="365"/>
      <c r="K115" s="365"/>
      <c r="L115" s="365"/>
      <c r="M115" s="365"/>
      <c r="N115" s="365"/>
    </row>
    <row r="116" spans="1:14" ht="14.45" customHeight="1" x14ac:dyDescent="0.25">
      <c r="A116" s="288" t="s">
        <v>3</v>
      </c>
      <c r="B116" s="366" t="s">
        <v>298</v>
      </c>
      <c r="C116" s="344">
        <v>0</v>
      </c>
      <c r="D116" s="290">
        <f t="shared" ref="D116:D117" si="5">ROUND(($D$130+$D$113)/(1-$C$118)*C116,2)</f>
        <v>0</v>
      </c>
      <c r="E116" s="365"/>
      <c r="F116" s="365"/>
      <c r="G116" s="365"/>
      <c r="H116" s="365"/>
      <c r="I116" s="365"/>
      <c r="J116" s="365"/>
      <c r="K116" s="365"/>
      <c r="L116" s="365"/>
      <c r="M116" s="365"/>
      <c r="N116" s="365"/>
    </row>
    <row r="117" spans="1:14" ht="14.45" customHeight="1" x14ac:dyDescent="0.25">
      <c r="A117" s="288" t="s">
        <v>7</v>
      </c>
      <c r="B117" s="366" t="s">
        <v>45</v>
      </c>
      <c r="C117" s="344">
        <v>0</v>
      </c>
      <c r="D117" s="290">
        <f t="shared" si="5"/>
        <v>0</v>
      </c>
      <c r="E117" s="365"/>
      <c r="F117" s="365"/>
      <c r="G117" s="365"/>
      <c r="H117" s="365"/>
      <c r="I117" s="365"/>
      <c r="J117" s="365"/>
      <c r="K117" s="365"/>
      <c r="L117" s="365"/>
      <c r="M117" s="365"/>
      <c r="N117" s="365"/>
    </row>
    <row r="118" spans="1:14" ht="14.45" customHeight="1" x14ac:dyDescent="0.25">
      <c r="A118" s="579" t="s">
        <v>299</v>
      </c>
      <c r="B118" s="580"/>
      <c r="C118" s="291">
        <f>SUM(C115:C117)</f>
        <v>0</v>
      </c>
      <c r="D118" s="295">
        <f>SUM(D115:D117)</f>
        <v>0</v>
      </c>
      <c r="E118" s="365"/>
      <c r="F118" s="365"/>
      <c r="G118" s="365"/>
      <c r="H118" s="365"/>
      <c r="I118" s="365"/>
      <c r="J118" s="365"/>
      <c r="K118" s="365"/>
      <c r="L118" s="365"/>
      <c r="M118" s="365"/>
      <c r="N118" s="365"/>
    </row>
    <row r="119" spans="1:14" x14ac:dyDescent="0.25">
      <c r="A119" s="581" t="s">
        <v>300</v>
      </c>
      <c r="B119" s="582"/>
      <c r="C119" s="582"/>
      <c r="D119" s="256">
        <f>D113+D118</f>
        <v>0</v>
      </c>
      <c r="E119" s="365"/>
      <c r="F119" s="365"/>
      <c r="G119" s="365"/>
      <c r="H119" s="365"/>
      <c r="I119" s="365"/>
      <c r="J119" s="365"/>
      <c r="K119" s="365"/>
      <c r="L119" s="365"/>
      <c r="M119" s="365"/>
      <c r="N119" s="365"/>
    </row>
    <row r="120" spans="1:14" ht="14.25" customHeight="1" x14ac:dyDescent="0.25">
      <c r="A120" s="634"/>
      <c r="B120" s="635"/>
      <c r="C120" s="635"/>
      <c r="D120" s="636"/>
      <c r="E120" s="365"/>
      <c r="F120" s="365"/>
      <c r="G120" s="365"/>
      <c r="H120" s="365"/>
      <c r="I120" s="365"/>
      <c r="J120" s="365"/>
      <c r="K120" s="365"/>
      <c r="L120" s="365"/>
      <c r="M120" s="365"/>
      <c r="N120" s="365"/>
    </row>
    <row r="121" spans="1:14" x14ac:dyDescent="0.25">
      <c r="A121" s="556" t="s">
        <v>91</v>
      </c>
      <c r="B121" s="557"/>
      <c r="C121" s="557"/>
      <c r="D121" s="558"/>
      <c r="E121" s="365"/>
      <c r="F121" s="365"/>
      <c r="G121" s="365"/>
      <c r="H121" s="365"/>
      <c r="I121" s="365"/>
      <c r="J121" s="365"/>
      <c r="K121" s="365"/>
      <c r="L121" s="365"/>
      <c r="M121" s="365"/>
      <c r="N121" s="365"/>
    </row>
    <row r="122" spans="1:14" x14ac:dyDescent="0.25">
      <c r="A122" s="556" t="s">
        <v>92</v>
      </c>
      <c r="B122" s="557"/>
      <c r="C122" s="557"/>
      <c r="D122" s="558"/>
      <c r="E122" s="365"/>
      <c r="F122" s="365"/>
      <c r="G122" s="365"/>
      <c r="H122" s="365"/>
      <c r="I122" s="365"/>
      <c r="J122" s="365"/>
      <c r="K122" s="365"/>
      <c r="L122" s="365"/>
      <c r="M122" s="365"/>
      <c r="N122" s="365"/>
    </row>
    <row r="123" spans="1:14" x14ac:dyDescent="0.25">
      <c r="A123" s="567"/>
      <c r="B123" s="568"/>
      <c r="C123" s="568"/>
      <c r="D123" s="627"/>
      <c r="E123" s="365"/>
      <c r="F123" s="365"/>
      <c r="G123" s="365"/>
      <c r="H123" s="365"/>
      <c r="I123" s="365"/>
      <c r="J123" s="365"/>
      <c r="K123" s="365"/>
      <c r="L123" s="365"/>
      <c r="M123" s="365"/>
      <c r="N123" s="365"/>
    </row>
    <row r="124" spans="1:14" x14ac:dyDescent="0.25">
      <c r="A124" s="562" t="s">
        <v>38</v>
      </c>
      <c r="B124" s="563"/>
      <c r="C124" s="563"/>
      <c r="D124" s="564"/>
      <c r="E124" s="365"/>
      <c r="F124" s="365"/>
      <c r="G124" s="365"/>
      <c r="H124" s="365"/>
      <c r="I124" s="365"/>
      <c r="J124" s="365"/>
      <c r="K124" s="365"/>
      <c r="L124" s="365"/>
      <c r="M124" s="365"/>
      <c r="N124" s="365"/>
    </row>
    <row r="125" spans="1:14" x14ac:dyDescent="0.25">
      <c r="A125" s="280" t="s">
        <v>76</v>
      </c>
      <c r="B125" s="565" t="s">
        <v>24</v>
      </c>
      <c r="C125" s="565"/>
      <c r="D125" s="279">
        <f>D25</f>
        <v>0</v>
      </c>
      <c r="E125" s="365"/>
      <c r="F125" s="365"/>
      <c r="G125" s="365"/>
      <c r="H125" s="365"/>
      <c r="I125" s="365"/>
      <c r="J125" s="365"/>
      <c r="K125" s="365"/>
      <c r="L125" s="365"/>
      <c r="M125" s="365"/>
      <c r="N125" s="365"/>
    </row>
    <row r="126" spans="1:14" x14ac:dyDescent="0.25">
      <c r="A126" s="280" t="s">
        <v>77</v>
      </c>
      <c r="B126" s="566" t="s">
        <v>68</v>
      </c>
      <c r="C126" s="566"/>
      <c r="D126" s="279">
        <f>D76</f>
        <v>0</v>
      </c>
      <c r="E126" s="365"/>
      <c r="F126" s="365"/>
      <c r="G126" s="365"/>
      <c r="H126" s="365"/>
      <c r="I126" s="365"/>
      <c r="J126" s="365"/>
      <c r="K126" s="365"/>
      <c r="L126" s="365"/>
      <c r="M126" s="365"/>
      <c r="N126" s="365"/>
    </row>
    <row r="127" spans="1:14" x14ac:dyDescent="0.25">
      <c r="A127" s="280" t="s">
        <v>78</v>
      </c>
      <c r="B127" s="565" t="s">
        <v>30</v>
      </c>
      <c r="C127" s="565"/>
      <c r="D127" s="279">
        <f>D85</f>
        <v>0</v>
      </c>
      <c r="E127" s="365"/>
      <c r="F127" s="365"/>
      <c r="G127" s="365"/>
      <c r="H127" s="365"/>
      <c r="I127" s="365"/>
      <c r="J127" s="365"/>
      <c r="K127" s="365"/>
      <c r="L127" s="365"/>
      <c r="M127" s="365"/>
      <c r="N127" s="365"/>
    </row>
    <row r="128" spans="1:14" x14ac:dyDescent="0.25">
      <c r="A128" s="280" t="s">
        <v>75</v>
      </c>
      <c r="B128" s="565" t="s">
        <v>35</v>
      </c>
      <c r="C128" s="565"/>
      <c r="D128" s="279">
        <f>D98</f>
        <v>0</v>
      </c>
      <c r="E128" s="365"/>
      <c r="F128" s="365"/>
      <c r="G128" s="365"/>
      <c r="H128" s="365"/>
      <c r="I128" s="365"/>
      <c r="J128" s="365"/>
      <c r="K128" s="365"/>
      <c r="L128" s="365"/>
      <c r="M128" s="365"/>
      <c r="N128" s="365"/>
    </row>
    <row r="129" spans="1:14" x14ac:dyDescent="0.25">
      <c r="A129" s="280" t="s">
        <v>79</v>
      </c>
      <c r="B129" s="566" t="s">
        <v>26</v>
      </c>
      <c r="C129" s="566"/>
      <c r="D129" s="279">
        <f>D105</f>
        <v>0</v>
      </c>
      <c r="E129" s="365"/>
      <c r="F129" s="365"/>
      <c r="G129" s="365"/>
      <c r="H129" s="365"/>
      <c r="I129" s="365"/>
      <c r="J129" s="365"/>
      <c r="K129" s="365"/>
      <c r="L129" s="365"/>
      <c r="M129" s="365"/>
      <c r="N129" s="365"/>
    </row>
    <row r="130" spans="1:14" x14ac:dyDescent="0.25">
      <c r="A130" s="567" t="s">
        <v>80</v>
      </c>
      <c r="B130" s="568"/>
      <c r="C130" s="568"/>
      <c r="D130" s="268">
        <f>SUM(D125:D129)</f>
        <v>0</v>
      </c>
      <c r="E130" s="365"/>
      <c r="F130" s="365"/>
      <c r="G130" s="365"/>
      <c r="H130" s="365"/>
      <c r="I130" s="365"/>
      <c r="J130" s="365"/>
      <c r="K130" s="365"/>
      <c r="L130" s="365"/>
      <c r="M130" s="365"/>
      <c r="N130" s="365"/>
    </row>
    <row r="131" spans="1:14" x14ac:dyDescent="0.25">
      <c r="A131" s="280" t="s">
        <v>81</v>
      </c>
      <c r="B131" s="566" t="s">
        <v>73</v>
      </c>
      <c r="C131" s="566"/>
      <c r="D131" s="279">
        <f>D119</f>
        <v>0</v>
      </c>
      <c r="E131" s="365"/>
      <c r="F131" s="365"/>
      <c r="G131" s="365"/>
      <c r="H131" s="365"/>
      <c r="I131" s="365"/>
      <c r="J131" s="365"/>
      <c r="K131" s="365"/>
      <c r="L131" s="365"/>
      <c r="M131" s="365"/>
      <c r="N131" s="365"/>
    </row>
    <row r="132" spans="1:14" ht="15.75" thickBot="1" x14ac:dyDescent="0.3">
      <c r="A132" s="554" t="s">
        <v>93</v>
      </c>
      <c r="B132" s="555"/>
      <c r="C132" s="555"/>
      <c r="D132" s="72">
        <f>D130+D131</f>
        <v>0</v>
      </c>
      <c r="E132" s="365"/>
      <c r="F132" s="365"/>
      <c r="G132" s="365"/>
      <c r="H132" s="365"/>
      <c r="I132" s="365"/>
      <c r="J132" s="365"/>
      <c r="K132" s="365"/>
      <c r="L132" s="365"/>
      <c r="M132" s="365"/>
      <c r="N132" s="365"/>
    </row>
    <row r="133" spans="1:14" x14ac:dyDescent="0.25">
      <c r="A133" s="6"/>
      <c r="B133" s="6"/>
      <c r="C133" s="6"/>
      <c r="D133" s="7"/>
      <c r="E133" s="365"/>
      <c r="F133" s="77"/>
      <c r="G133" s="365"/>
      <c r="H133" s="365"/>
      <c r="I133" s="365"/>
      <c r="J133" s="365"/>
      <c r="K133" s="365"/>
      <c r="L133" s="365"/>
      <c r="M133" s="365"/>
      <c r="N133" s="365"/>
    </row>
    <row r="134" spans="1:14" x14ac:dyDescent="0.25">
      <c r="A134" s="76"/>
      <c r="B134" s="76"/>
      <c r="C134" s="76"/>
      <c r="D134" s="76"/>
      <c r="E134" s="365"/>
      <c r="F134" s="365"/>
      <c r="G134" s="365"/>
      <c r="H134" s="365"/>
      <c r="I134" s="365"/>
      <c r="J134" s="365"/>
      <c r="K134" s="365"/>
      <c r="L134" s="365"/>
      <c r="M134" s="365"/>
      <c r="N134" s="365"/>
    </row>
    <row r="135" spans="1:14" x14ac:dyDescent="0.25">
      <c r="A135" s="76"/>
      <c r="B135" s="76"/>
      <c r="C135" s="76"/>
      <c r="D135" s="76"/>
      <c r="E135" s="365"/>
      <c r="F135" s="365"/>
      <c r="G135" s="365"/>
      <c r="H135" s="365"/>
      <c r="I135" s="365"/>
      <c r="J135" s="365"/>
      <c r="K135" s="365"/>
      <c r="L135" s="365"/>
      <c r="M135" s="365"/>
      <c r="N135" s="365"/>
    </row>
    <row r="136" spans="1:14" x14ac:dyDescent="0.25">
      <c r="A136" s="76"/>
      <c r="B136" s="76"/>
      <c r="C136" s="76"/>
      <c r="D136" s="76"/>
      <c r="E136" s="365"/>
      <c r="F136" s="365"/>
      <c r="G136" s="365"/>
      <c r="H136" s="365"/>
      <c r="I136" s="365"/>
      <c r="J136" s="365"/>
      <c r="K136" s="365"/>
      <c r="L136" s="365"/>
      <c r="M136" s="365"/>
      <c r="N136" s="365"/>
    </row>
    <row r="137" spans="1:14" x14ac:dyDescent="0.25">
      <c r="A137" s="76"/>
      <c r="B137" s="76"/>
      <c r="C137" s="76"/>
      <c r="D137" s="76"/>
      <c r="E137" s="365"/>
      <c r="F137" s="365"/>
      <c r="G137" s="365"/>
      <c r="H137" s="365"/>
      <c r="I137" s="365"/>
      <c r="J137" s="365"/>
      <c r="K137" s="365"/>
      <c r="L137" s="365"/>
      <c r="M137" s="365"/>
      <c r="N137" s="365"/>
    </row>
    <row r="138" spans="1:14" x14ac:dyDescent="0.25">
      <c r="A138" s="76"/>
      <c r="B138" s="76"/>
      <c r="C138" s="76"/>
      <c r="D138" s="76"/>
      <c r="E138" s="365"/>
      <c r="F138" s="365"/>
      <c r="G138" s="365"/>
      <c r="H138" s="365"/>
      <c r="I138" s="365"/>
      <c r="J138" s="365"/>
      <c r="K138" s="365"/>
      <c r="L138" s="365"/>
      <c r="M138" s="365"/>
      <c r="N138" s="365"/>
    </row>
    <row r="139" spans="1:14" x14ac:dyDescent="0.25">
      <c r="A139" s="76"/>
      <c r="B139" s="76"/>
      <c r="C139" s="76"/>
      <c r="D139" s="76"/>
      <c r="E139" s="365"/>
      <c r="F139" s="365"/>
      <c r="G139" s="365"/>
      <c r="H139" s="365"/>
      <c r="I139" s="365"/>
      <c r="J139" s="365"/>
      <c r="K139" s="365"/>
      <c r="L139" s="365"/>
      <c r="M139" s="365"/>
      <c r="N139" s="365"/>
    </row>
    <row r="140" spans="1:14" x14ac:dyDescent="0.25">
      <c r="A140" s="76"/>
      <c r="B140" s="76"/>
      <c r="C140" s="76"/>
      <c r="D140" s="76"/>
      <c r="E140" s="365"/>
      <c r="F140" s="365"/>
      <c r="G140" s="365"/>
      <c r="H140" s="365"/>
      <c r="I140" s="365"/>
      <c r="J140" s="365"/>
      <c r="K140" s="365"/>
      <c r="L140" s="365"/>
      <c r="M140" s="365"/>
      <c r="N140" s="365"/>
    </row>
    <row r="141" spans="1:14" x14ac:dyDescent="0.25">
      <c r="A141" s="76"/>
      <c r="B141" s="76"/>
      <c r="C141" s="76"/>
      <c r="D141" s="76"/>
      <c r="E141" s="365"/>
      <c r="F141" s="365"/>
      <c r="G141" s="365"/>
      <c r="H141" s="365"/>
      <c r="I141" s="365"/>
      <c r="J141" s="365"/>
      <c r="K141" s="365"/>
      <c r="L141" s="365"/>
      <c r="M141" s="365"/>
      <c r="N141" s="365"/>
    </row>
    <row r="142" spans="1:14" x14ac:dyDescent="0.25">
      <c r="A142" s="76"/>
      <c r="B142" s="76"/>
      <c r="C142" s="76"/>
      <c r="D142" s="76"/>
      <c r="E142" s="365"/>
      <c r="F142" s="365"/>
      <c r="G142" s="365"/>
      <c r="H142" s="365"/>
      <c r="I142" s="365"/>
      <c r="J142" s="365"/>
      <c r="K142" s="365"/>
      <c r="L142" s="365"/>
      <c r="M142" s="365"/>
      <c r="N142" s="365"/>
    </row>
    <row r="143" spans="1:14" x14ac:dyDescent="0.25">
      <c r="A143" s="76"/>
      <c r="B143" s="76"/>
      <c r="C143" s="76"/>
      <c r="D143" s="76"/>
      <c r="E143" s="365"/>
      <c r="F143" s="365"/>
      <c r="G143" s="365"/>
      <c r="H143" s="365"/>
      <c r="I143" s="365"/>
      <c r="J143" s="365"/>
      <c r="K143" s="365"/>
      <c r="L143" s="365"/>
      <c r="M143" s="365"/>
      <c r="N143" s="365"/>
    </row>
    <row r="144" spans="1:14" x14ac:dyDescent="0.25">
      <c r="A144" s="76"/>
      <c r="B144" s="76"/>
      <c r="C144" s="76"/>
      <c r="D144" s="76"/>
      <c r="E144" s="365"/>
      <c r="F144" s="365"/>
      <c r="G144" s="365"/>
      <c r="H144" s="365"/>
      <c r="I144" s="365"/>
      <c r="J144" s="365"/>
      <c r="K144" s="365"/>
      <c r="L144" s="365"/>
      <c r="M144" s="365"/>
      <c r="N144" s="365"/>
    </row>
    <row r="145" spans="1:14" x14ac:dyDescent="0.25">
      <c r="A145" s="76"/>
      <c r="B145" s="76"/>
      <c r="C145" s="76"/>
      <c r="D145" s="76"/>
      <c r="E145" s="365"/>
      <c r="F145" s="365"/>
      <c r="G145" s="365"/>
      <c r="H145" s="365"/>
      <c r="I145" s="365"/>
      <c r="J145" s="365"/>
      <c r="K145" s="365"/>
      <c r="L145" s="365"/>
      <c r="M145" s="365"/>
      <c r="N145" s="365"/>
    </row>
    <row r="146" spans="1:14" x14ac:dyDescent="0.25">
      <c r="A146" s="76"/>
      <c r="B146" s="76"/>
      <c r="C146" s="76"/>
      <c r="D146" s="76"/>
      <c r="E146" s="365"/>
      <c r="F146" s="365"/>
      <c r="G146" s="365"/>
      <c r="H146" s="365"/>
      <c r="I146" s="365"/>
      <c r="J146" s="365"/>
      <c r="K146" s="365"/>
      <c r="L146" s="365"/>
      <c r="M146" s="365"/>
      <c r="N146" s="365"/>
    </row>
    <row r="147" spans="1:14" x14ac:dyDescent="0.25">
      <c r="A147" s="76"/>
      <c r="B147" s="76"/>
      <c r="C147" s="76"/>
      <c r="D147" s="76"/>
      <c r="E147" s="365"/>
      <c r="F147" s="365"/>
      <c r="G147" s="365"/>
      <c r="H147" s="365"/>
      <c r="I147" s="365"/>
      <c r="J147" s="365"/>
      <c r="K147" s="365"/>
      <c r="L147" s="365"/>
      <c r="M147" s="365"/>
      <c r="N147" s="365"/>
    </row>
    <row r="148" spans="1:14" x14ac:dyDescent="0.25">
      <c r="A148" s="76"/>
      <c r="B148" s="76"/>
      <c r="C148" s="76"/>
      <c r="D148" s="76"/>
      <c r="E148" s="365"/>
      <c r="F148" s="365"/>
      <c r="G148" s="365"/>
      <c r="H148" s="365"/>
      <c r="I148" s="365"/>
      <c r="J148" s="365"/>
      <c r="K148" s="365"/>
      <c r="L148" s="365"/>
      <c r="M148" s="365"/>
      <c r="N148" s="365"/>
    </row>
    <row r="149" spans="1:14" x14ac:dyDescent="0.25">
      <c r="A149" s="76"/>
      <c r="B149" s="76"/>
      <c r="C149" s="76"/>
      <c r="D149" s="76"/>
      <c r="E149" s="365"/>
      <c r="F149" s="365"/>
      <c r="G149" s="365"/>
      <c r="H149" s="365"/>
      <c r="I149" s="365"/>
      <c r="J149" s="365"/>
      <c r="K149" s="365"/>
      <c r="L149" s="365"/>
      <c r="M149" s="365"/>
      <c r="N149" s="365"/>
    </row>
    <row r="150" spans="1:14" x14ac:dyDescent="0.25">
      <c r="A150" s="76"/>
      <c r="B150" s="76"/>
      <c r="C150" s="76"/>
      <c r="D150" s="76"/>
      <c r="E150" s="365"/>
      <c r="F150" s="365"/>
      <c r="G150" s="365"/>
      <c r="H150" s="365"/>
      <c r="I150" s="365"/>
      <c r="J150" s="365"/>
      <c r="K150" s="365"/>
      <c r="L150" s="365"/>
      <c r="M150" s="365"/>
      <c r="N150" s="365"/>
    </row>
    <row r="151" spans="1:14" x14ac:dyDescent="0.25">
      <c r="A151" s="76"/>
      <c r="B151" s="76"/>
      <c r="C151" s="76"/>
      <c r="D151" s="76"/>
      <c r="E151" s="365"/>
      <c r="F151" s="365"/>
      <c r="G151" s="365"/>
      <c r="H151" s="365"/>
      <c r="I151" s="365"/>
      <c r="J151" s="365"/>
      <c r="K151" s="365"/>
      <c r="L151" s="365"/>
      <c r="M151" s="365"/>
      <c r="N151" s="365"/>
    </row>
    <row r="152" spans="1:14" x14ac:dyDescent="0.25">
      <c r="A152" s="76"/>
      <c r="B152" s="76"/>
      <c r="C152" s="76"/>
      <c r="D152" s="76"/>
      <c r="E152" s="365"/>
      <c r="F152" s="365"/>
      <c r="G152" s="365"/>
      <c r="H152" s="365"/>
      <c r="I152" s="365"/>
      <c r="J152" s="365"/>
      <c r="K152" s="365"/>
      <c r="L152" s="365"/>
      <c r="M152" s="365"/>
      <c r="N152" s="365"/>
    </row>
    <row r="153" spans="1:14" x14ac:dyDescent="0.25">
      <c r="A153" s="76"/>
      <c r="B153" s="76"/>
      <c r="C153" s="76"/>
      <c r="D153" s="76"/>
      <c r="E153" s="365"/>
      <c r="F153" s="365"/>
      <c r="G153" s="365"/>
      <c r="H153" s="365"/>
      <c r="I153" s="365"/>
      <c r="J153" s="365"/>
      <c r="K153" s="365"/>
      <c r="L153" s="365"/>
      <c r="M153" s="365"/>
      <c r="N153" s="365"/>
    </row>
    <row r="154" spans="1:14" x14ac:dyDescent="0.25">
      <c r="A154" s="76"/>
      <c r="B154" s="76"/>
      <c r="C154" s="76"/>
      <c r="D154" s="76"/>
      <c r="E154" s="365"/>
      <c r="F154" s="365"/>
      <c r="G154" s="365"/>
      <c r="H154" s="365"/>
      <c r="I154" s="365"/>
      <c r="J154" s="365"/>
      <c r="K154" s="365"/>
      <c r="L154" s="365"/>
      <c r="M154" s="365"/>
      <c r="N154" s="365"/>
    </row>
    <row r="155" spans="1:14" x14ac:dyDescent="0.25">
      <c r="A155" s="76"/>
      <c r="B155" s="76"/>
      <c r="C155" s="76"/>
      <c r="D155" s="76"/>
      <c r="E155" s="365"/>
      <c r="F155" s="365"/>
      <c r="G155" s="365"/>
      <c r="H155" s="365"/>
      <c r="I155" s="365"/>
      <c r="J155" s="365"/>
      <c r="K155" s="365"/>
      <c r="L155" s="365"/>
      <c r="M155" s="365"/>
      <c r="N155" s="365"/>
    </row>
    <row r="156" spans="1:14" x14ac:dyDescent="0.25">
      <c r="A156" s="76"/>
      <c r="B156" s="76"/>
      <c r="C156" s="76"/>
      <c r="D156" s="76"/>
      <c r="E156" s="365"/>
      <c r="F156" s="365"/>
      <c r="G156" s="365"/>
      <c r="H156" s="365"/>
      <c r="I156" s="365"/>
      <c r="J156" s="365"/>
      <c r="K156" s="365"/>
      <c r="L156" s="365"/>
      <c r="M156" s="365"/>
      <c r="N156" s="365"/>
    </row>
    <row r="157" spans="1:14" x14ac:dyDescent="0.25">
      <c r="A157" s="76"/>
      <c r="B157" s="76"/>
      <c r="C157" s="76"/>
      <c r="D157" s="76"/>
      <c r="E157" s="365"/>
      <c r="F157" s="365"/>
      <c r="G157" s="365"/>
      <c r="H157" s="365"/>
      <c r="I157" s="365"/>
      <c r="J157" s="365"/>
      <c r="K157" s="365"/>
      <c r="L157" s="365"/>
      <c r="M157" s="365"/>
      <c r="N157" s="365"/>
    </row>
    <row r="158" spans="1:14" x14ac:dyDescent="0.25">
      <c r="A158" s="76"/>
      <c r="B158" s="76"/>
      <c r="C158" s="76"/>
      <c r="D158" s="76"/>
      <c r="E158" s="365"/>
      <c r="F158" s="365"/>
      <c r="G158" s="365"/>
      <c r="H158" s="365"/>
      <c r="I158" s="365"/>
      <c r="J158" s="365"/>
      <c r="K158" s="365"/>
      <c r="L158" s="365"/>
      <c r="M158" s="365"/>
      <c r="N158" s="365"/>
    </row>
    <row r="159" spans="1:14" x14ac:dyDescent="0.25">
      <c r="A159" s="76"/>
      <c r="B159" s="76"/>
      <c r="C159" s="76"/>
      <c r="D159" s="76"/>
      <c r="E159" s="365"/>
      <c r="F159" s="365"/>
      <c r="G159" s="365"/>
      <c r="H159" s="365"/>
      <c r="I159" s="365"/>
      <c r="J159" s="365"/>
      <c r="K159" s="365"/>
      <c r="L159" s="365"/>
      <c r="M159" s="365"/>
      <c r="N159" s="365"/>
    </row>
    <row r="160" spans="1:14" x14ac:dyDescent="0.25">
      <c r="A160" s="76"/>
      <c r="B160" s="76"/>
      <c r="C160" s="76"/>
      <c r="D160" s="76"/>
      <c r="E160" s="365"/>
      <c r="F160" s="365"/>
      <c r="G160" s="365"/>
      <c r="H160" s="365"/>
      <c r="I160" s="365"/>
      <c r="J160" s="365"/>
      <c r="K160" s="365"/>
      <c r="L160" s="365"/>
      <c r="M160" s="365"/>
      <c r="N160" s="365"/>
    </row>
    <row r="161" spans="1:14" x14ac:dyDescent="0.25">
      <c r="A161" s="76"/>
      <c r="B161" s="76"/>
      <c r="C161" s="76"/>
      <c r="D161" s="76"/>
      <c r="E161" s="365"/>
      <c r="F161" s="365"/>
      <c r="G161" s="365"/>
      <c r="H161" s="365"/>
      <c r="I161" s="365"/>
      <c r="J161" s="365"/>
      <c r="K161" s="365"/>
      <c r="L161" s="365"/>
      <c r="M161" s="365"/>
      <c r="N161" s="365"/>
    </row>
    <row r="162" spans="1:14" x14ac:dyDescent="0.25">
      <c r="A162" s="76"/>
      <c r="B162" s="76"/>
      <c r="C162" s="76"/>
      <c r="D162" s="76"/>
      <c r="E162" s="365"/>
      <c r="F162" s="365"/>
      <c r="G162" s="365"/>
      <c r="H162" s="365"/>
      <c r="I162" s="365"/>
      <c r="J162" s="365"/>
      <c r="K162" s="365"/>
      <c r="L162" s="365"/>
      <c r="M162" s="365"/>
      <c r="N162" s="365"/>
    </row>
    <row r="163" spans="1:14" x14ac:dyDescent="0.25">
      <c r="A163" s="76"/>
      <c r="B163" s="76"/>
      <c r="C163" s="76"/>
      <c r="D163" s="76"/>
      <c r="E163" s="365"/>
      <c r="F163" s="365"/>
      <c r="G163" s="365"/>
      <c r="H163" s="365"/>
      <c r="I163" s="365"/>
      <c r="J163" s="365"/>
      <c r="K163" s="365"/>
      <c r="L163" s="365"/>
      <c r="M163" s="365"/>
      <c r="N163" s="365"/>
    </row>
    <row r="164" spans="1:14" x14ac:dyDescent="0.25">
      <c r="A164" s="76"/>
      <c r="B164" s="76"/>
      <c r="C164" s="76"/>
      <c r="D164" s="76"/>
      <c r="E164" s="365"/>
      <c r="F164" s="365"/>
      <c r="G164" s="365"/>
      <c r="H164" s="365"/>
      <c r="I164" s="365"/>
      <c r="J164" s="365"/>
      <c r="K164" s="365"/>
      <c r="L164" s="365"/>
      <c r="M164" s="365"/>
      <c r="N164" s="365"/>
    </row>
    <row r="165" spans="1:14" x14ac:dyDescent="0.25">
      <c r="A165" s="76"/>
      <c r="B165" s="76"/>
      <c r="C165" s="76"/>
      <c r="D165" s="76"/>
      <c r="E165" s="365"/>
      <c r="F165" s="365"/>
      <c r="G165" s="365"/>
      <c r="H165" s="365"/>
      <c r="I165" s="365"/>
      <c r="J165" s="365"/>
      <c r="K165" s="365"/>
      <c r="L165" s="365"/>
      <c r="M165" s="365"/>
      <c r="N165" s="365"/>
    </row>
    <row r="166" spans="1:14" x14ac:dyDescent="0.25">
      <c r="A166" s="76"/>
      <c r="B166" s="76"/>
      <c r="C166" s="76"/>
      <c r="D166" s="76"/>
      <c r="E166" s="365"/>
      <c r="F166" s="365"/>
      <c r="G166" s="365"/>
      <c r="H166" s="365"/>
      <c r="I166" s="365"/>
      <c r="J166" s="365"/>
      <c r="K166" s="365"/>
      <c r="L166" s="365"/>
      <c r="M166" s="365"/>
      <c r="N166" s="365"/>
    </row>
    <row r="167" spans="1:14" x14ac:dyDescent="0.25">
      <c r="A167" s="76"/>
      <c r="B167" s="76"/>
      <c r="C167" s="76"/>
      <c r="D167" s="76"/>
      <c r="E167" s="365"/>
      <c r="F167" s="365"/>
      <c r="G167" s="365"/>
      <c r="H167" s="365"/>
      <c r="I167" s="365"/>
      <c r="J167" s="365"/>
      <c r="K167" s="365"/>
      <c r="L167" s="365"/>
      <c r="M167" s="365"/>
      <c r="N167" s="365"/>
    </row>
    <row r="168" spans="1:14" x14ac:dyDescent="0.25">
      <c r="A168" s="76"/>
      <c r="B168" s="76"/>
      <c r="C168" s="76"/>
      <c r="D168" s="76"/>
      <c r="E168" s="365"/>
      <c r="F168" s="365"/>
      <c r="G168" s="365"/>
      <c r="H168" s="365"/>
      <c r="I168" s="365"/>
      <c r="J168" s="365"/>
      <c r="K168" s="365"/>
      <c r="L168" s="365"/>
      <c r="M168" s="365"/>
      <c r="N168" s="365"/>
    </row>
    <row r="169" spans="1:14" x14ac:dyDescent="0.25">
      <c r="A169" s="76"/>
      <c r="B169" s="76"/>
      <c r="C169" s="76"/>
      <c r="D169" s="76"/>
      <c r="E169" s="365"/>
      <c r="F169" s="365"/>
      <c r="G169" s="365"/>
      <c r="H169" s="365"/>
      <c r="I169" s="365"/>
      <c r="J169" s="365"/>
      <c r="K169" s="365"/>
      <c r="L169" s="365"/>
      <c r="M169" s="365"/>
      <c r="N169" s="365"/>
    </row>
    <row r="170" spans="1:14" x14ac:dyDescent="0.25">
      <c r="A170" s="76"/>
      <c r="B170" s="76"/>
      <c r="C170" s="76"/>
      <c r="D170" s="76"/>
      <c r="E170" s="365"/>
      <c r="F170" s="365"/>
      <c r="G170" s="365"/>
      <c r="H170" s="365"/>
      <c r="I170" s="365"/>
      <c r="J170" s="365"/>
      <c r="K170" s="365"/>
      <c r="L170" s="365"/>
      <c r="M170" s="365"/>
      <c r="N170" s="365"/>
    </row>
    <row r="171" spans="1:14" x14ac:dyDescent="0.25">
      <c r="A171" s="76"/>
      <c r="B171" s="76"/>
      <c r="C171" s="76"/>
      <c r="D171" s="76"/>
      <c r="E171" s="365"/>
      <c r="F171" s="365"/>
      <c r="G171" s="365"/>
      <c r="H171" s="365"/>
      <c r="I171" s="365"/>
      <c r="J171" s="365"/>
      <c r="K171" s="365"/>
      <c r="L171" s="365"/>
      <c r="M171" s="365"/>
      <c r="N171" s="365"/>
    </row>
    <row r="172" spans="1:14" x14ac:dyDescent="0.25">
      <c r="A172" s="76"/>
      <c r="B172" s="76"/>
      <c r="C172" s="76"/>
      <c r="D172" s="76"/>
      <c r="E172" s="365"/>
      <c r="F172" s="365"/>
      <c r="G172" s="365"/>
      <c r="H172" s="365"/>
      <c r="I172" s="365"/>
      <c r="J172" s="365"/>
      <c r="K172" s="365"/>
      <c r="L172" s="365"/>
      <c r="M172" s="365"/>
      <c r="N172" s="365"/>
    </row>
    <row r="173" spans="1:14" x14ac:dyDescent="0.25">
      <c r="A173" s="76"/>
      <c r="B173" s="76"/>
      <c r="C173" s="76"/>
      <c r="D173" s="76"/>
      <c r="E173" s="365"/>
      <c r="F173" s="365"/>
      <c r="G173" s="365"/>
      <c r="H173" s="365"/>
      <c r="I173" s="365"/>
      <c r="J173" s="365"/>
      <c r="K173" s="365"/>
      <c r="L173" s="365"/>
      <c r="M173" s="365"/>
      <c r="N173" s="365"/>
    </row>
    <row r="174" spans="1:14" x14ac:dyDescent="0.25">
      <c r="A174" s="76"/>
      <c r="B174" s="76"/>
      <c r="C174" s="76"/>
      <c r="D174" s="76"/>
      <c r="E174" s="365"/>
      <c r="F174" s="365"/>
      <c r="G174" s="365"/>
      <c r="H174" s="365"/>
      <c r="I174" s="365"/>
      <c r="J174" s="365"/>
      <c r="K174" s="365"/>
      <c r="L174" s="365"/>
      <c r="M174" s="365"/>
      <c r="N174" s="365"/>
    </row>
    <row r="175" spans="1:14" x14ac:dyDescent="0.25">
      <c r="A175" s="76"/>
      <c r="B175" s="76"/>
      <c r="C175" s="76"/>
      <c r="D175" s="76"/>
      <c r="E175" s="365"/>
      <c r="F175" s="365"/>
      <c r="G175" s="365"/>
      <c r="H175" s="365"/>
      <c r="I175" s="365"/>
      <c r="J175" s="365"/>
      <c r="K175" s="365"/>
      <c r="L175" s="365"/>
      <c r="M175" s="365"/>
      <c r="N175" s="365"/>
    </row>
    <row r="176" spans="1:14" x14ac:dyDescent="0.25">
      <c r="A176" s="76"/>
      <c r="B176" s="76"/>
      <c r="C176" s="76"/>
      <c r="D176" s="76"/>
      <c r="E176" s="365"/>
      <c r="F176" s="365"/>
      <c r="G176" s="365"/>
      <c r="H176" s="365"/>
      <c r="I176" s="365"/>
      <c r="J176" s="365"/>
      <c r="K176" s="365"/>
      <c r="L176" s="365"/>
      <c r="M176" s="365"/>
      <c r="N176" s="365"/>
    </row>
    <row r="177" spans="1:14" x14ac:dyDescent="0.25">
      <c r="A177" s="76"/>
      <c r="B177" s="76"/>
      <c r="C177" s="76"/>
      <c r="D177" s="76"/>
      <c r="E177" s="365"/>
      <c r="F177" s="365"/>
      <c r="G177" s="365"/>
      <c r="H177" s="365"/>
      <c r="I177" s="365"/>
      <c r="J177" s="365"/>
      <c r="K177" s="365"/>
      <c r="L177" s="365"/>
      <c r="M177" s="365"/>
      <c r="N177" s="365"/>
    </row>
    <row r="178" spans="1:14" x14ac:dyDescent="0.25">
      <c r="A178" s="76"/>
      <c r="B178" s="76"/>
      <c r="C178" s="76"/>
      <c r="D178" s="76"/>
      <c r="E178" s="365"/>
      <c r="F178" s="365"/>
      <c r="G178" s="365"/>
      <c r="H178" s="365"/>
      <c r="I178" s="365"/>
      <c r="J178" s="365"/>
      <c r="K178" s="365"/>
      <c r="L178" s="365"/>
      <c r="M178" s="365"/>
      <c r="N178" s="365"/>
    </row>
    <row r="179" spans="1:14" x14ac:dyDescent="0.25">
      <c r="A179" s="76"/>
      <c r="B179" s="76"/>
      <c r="C179" s="76"/>
      <c r="D179" s="76"/>
      <c r="E179" s="365"/>
      <c r="F179" s="365"/>
      <c r="G179" s="365"/>
      <c r="H179" s="365"/>
      <c r="I179" s="365"/>
      <c r="J179" s="365"/>
      <c r="K179" s="365"/>
      <c r="L179" s="365"/>
      <c r="M179" s="365"/>
      <c r="N179" s="365"/>
    </row>
    <row r="180" spans="1:14" x14ac:dyDescent="0.25">
      <c r="A180" s="76"/>
      <c r="B180" s="76"/>
      <c r="C180" s="76"/>
      <c r="D180" s="76"/>
      <c r="E180" s="365"/>
      <c r="F180" s="365"/>
      <c r="G180" s="365"/>
      <c r="H180" s="365"/>
      <c r="I180" s="365"/>
      <c r="J180" s="365"/>
      <c r="K180" s="365"/>
      <c r="L180" s="365"/>
      <c r="M180" s="365"/>
      <c r="N180" s="365"/>
    </row>
    <row r="181" spans="1:14" x14ac:dyDescent="0.25">
      <c r="A181" s="76"/>
      <c r="B181" s="76"/>
      <c r="C181" s="76"/>
      <c r="D181" s="76"/>
      <c r="E181" s="365"/>
      <c r="F181" s="365"/>
      <c r="G181" s="365"/>
      <c r="H181" s="365"/>
      <c r="I181" s="365"/>
      <c r="J181" s="365"/>
      <c r="K181" s="365"/>
      <c r="L181" s="365"/>
      <c r="M181" s="365"/>
      <c r="N181" s="365"/>
    </row>
    <row r="182" spans="1:14" x14ac:dyDescent="0.25">
      <c r="A182" s="76"/>
      <c r="B182" s="76"/>
      <c r="C182" s="76"/>
      <c r="D182" s="76"/>
      <c r="E182" s="365"/>
      <c r="F182" s="365"/>
      <c r="G182" s="365"/>
      <c r="H182" s="365"/>
      <c r="I182" s="365"/>
      <c r="J182" s="365"/>
      <c r="K182" s="365"/>
      <c r="L182" s="365"/>
      <c r="M182" s="365"/>
      <c r="N182" s="365"/>
    </row>
    <row r="183" spans="1:14" x14ac:dyDescent="0.25">
      <c r="A183" s="76"/>
      <c r="B183" s="76"/>
      <c r="C183" s="76"/>
      <c r="D183" s="76"/>
      <c r="E183" s="365"/>
      <c r="F183" s="365"/>
      <c r="G183" s="365"/>
      <c r="H183" s="365"/>
      <c r="I183" s="365"/>
      <c r="J183" s="365"/>
      <c r="K183" s="365"/>
      <c r="L183" s="365"/>
      <c r="M183" s="365"/>
      <c r="N183" s="365"/>
    </row>
    <row r="184" spans="1:14" x14ac:dyDescent="0.25">
      <c r="A184" s="76"/>
      <c r="B184" s="76"/>
      <c r="C184" s="76"/>
      <c r="D184" s="76"/>
      <c r="E184" s="365"/>
      <c r="F184" s="365"/>
      <c r="G184" s="365"/>
      <c r="H184" s="365"/>
      <c r="I184" s="365"/>
      <c r="J184" s="365"/>
      <c r="K184" s="365"/>
      <c r="L184" s="365"/>
      <c r="M184" s="365"/>
      <c r="N184" s="365"/>
    </row>
    <row r="185" spans="1:14" x14ac:dyDescent="0.25">
      <c r="A185" s="76"/>
      <c r="B185" s="76"/>
      <c r="C185" s="76"/>
      <c r="D185" s="76"/>
      <c r="E185" s="365"/>
      <c r="F185" s="365"/>
      <c r="G185" s="365"/>
      <c r="H185" s="365"/>
      <c r="I185" s="365"/>
      <c r="J185" s="365"/>
      <c r="K185" s="365"/>
      <c r="L185" s="365"/>
      <c r="M185" s="365"/>
      <c r="N185" s="365"/>
    </row>
    <row r="186" spans="1:14" x14ac:dyDescent="0.25">
      <c r="A186" s="76"/>
      <c r="B186" s="76"/>
      <c r="C186" s="76"/>
      <c r="D186" s="76"/>
      <c r="E186" s="365"/>
      <c r="F186" s="365"/>
      <c r="G186" s="365"/>
      <c r="H186" s="365"/>
      <c r="I186" s="365"/>
      <c r="J186" s="365"/>
      <c r="K186" s="365"/>
      <c r="L186" s="365"/>
      <c r="M186" s="365"/>
      <c r="N186" s="365"/>
    </row>
    <row r="187" spans="1:14" x14ac:dyDescent="0.25">
      <c r="A187" s="76"/>
      <c r="B187" s="76"/>
      <c r="C187" s="76"/>
      <c r="D187" s="76"/>
      <c r="E187" s="365"/>
      <c r="F187" s="365"/>
      <c r="G187" s="365"/>
      <c r="H187" s="365"/>
      <c r="I187" s="365"/>
      <c r="J187" s="365"/>
      <c r="K187" s="365"/>
      <c r="L187" s="365"/>
      <c r="M187" s="365"/>
      <c r="N187" s="365"/>
    </row>
    <row r="188" spans="1:14" x14ac:dyDescent="0.25">
      <c r="A188" s="76"/>
      <c r="B188" s="76"/>
      <c r="C188" s="76"/>
      <c r="D188" s="76"/>
      <c r="E188" s="365"/>
      <c r="F188" s="365"/>
      <c r="G188" s="365"/>
      <c r="H188" s="365"/>
      <c r="I188" s="365"/>
      <c r="J188" s="365"/>
      <c r="K188" s="365"/>
      <c r="L188" s="365"/>
      <c r="M188" s="365"/>
      <c r="N188" s="365"/>
    </row>
    <row r="189" spans="1:14" x14ac:dyDescent="0.25">
      <c r="A189" s="76"/>
      <c r="B189" s="76"/>
      <c r="C189" s="76"/>
      <c r="D189" s="76"/>
      <c r="E189" s="365"/>
      <c r="F189" s="365"/>
      <c r="G189" s="365"/>
      <c r="H189" s="365"/>
      <c r="I189" s="365"/>
      <c r="J189" s="365"/>
      <c r="K189" s="365"/>
      <c r="L189" s="365"/>
      <c r="M189" s="365"/>
      <c r="N189" s="365"/>
    </row>
    <row r="190" spans="1:14" x14ac:dyDescent="0.25">
      <c r="A190" s="76"/>
      <c r="B190" s="76"/>
      <c r="C190" s="76"/>
      <c r="D190" s="76"/>
      <c r="E190" s="365"/>
      <c r="F190" s="365"/>
      <c r="G190" s="365"/>
      <c r="H190" s="365"/>
      <c r="I190" s="365"/>
      <c r="J190" s="365"/>
      <c r="K190" s="365"/>
      <c r="L190" s="365"/>
      <c r="M190" s="365"/>
      <c r="N190" s="365"/>
    </row>
    <row r="191" spans="1:14" x14ac:dyDescent="0.25">
      <c r="A191" s="76"/>
      <c r="B191" s="76"/>
      <c r="C191" s="76"/>
      <c r="D191" s="76"/>
      <c r="E191" s="365"/>
      <c r="F191" s="365"/>
      <c r="G191" s="365"/>
      <c r="H191" s="365"/>
      <c r="I191" s="365"/>
      <c r="J191" s="365"/>
      <c r="K191" s="365"/>
      <c r="L191" s="365"/>
      <c r="M191" s="365"/>
      <c r="N191" s="365"/>
    </row>
    <row r="192" spans="1:14" x14ac:dyDescent="0.25">
      <c r="A192" s="76"/>
      <c r="B192" s="76"/>
      <c r="C192" s="76"/>
      <c r="D192" s="76"/>
      <c r="E192" s="365"/>
      <c r="F192" s="365"/>
      <c r="G192" s="365"/>
      <c r="H192" s="365"/>
      <c r="I192" s="365"/>
      <c r="J192" s="365"/>
      <c r="K192" s="365"/>
      <c r="L192" s="365"/>
      <c r="M192" s="365"/>
      <c r="N192" s="365"/>
    </row>
    <row r="193" spans="1:14" x14ac:dyDescent="0.25">
      <c r="A193" s="76"/>
      <c r="B193" s="76"/>
      <c r="C193" s="76"/>
      <c r="D193" s="76"/>
      <c r="E193" s="365"/>
      <c r="F193" s="365"/>
      <c r="G193" s="365"/>
      <c r="H193" s="365"/>
      <c r="I193" s="365"/>
      <c r="J193" s="365"/>
      <c r="K193" s="365"/>
      <c r="L193" s="365"/>
      <c r="M193" s="365"/>
      <c r="N193" s="365"/>
    </row>
    <row r="194" spans="1:14" x14ac:dyDescent="0.25">
      <c r="A194" s="76"/>
      <c r="B194" s="76"/>
      <c r="C194" s="76"/>
      <c r="D194" s="76"/>
      <c r="E194" s="365"/>
      <c r="F194" s="365"/>
      <c r="G194" s="365"/>
      <c r="H194" s="365"/>
      <c r="I194" s="365"/>
      <c r="J194" s="365"/>
      <c r="K194" s="365"/>
      <c r="L194" s="365"/>
      <c r="M194" s="365"/>
      <c r="N194" s="365"/>
    </row>
    <row r="195" spans="1:14" x14ac:dyDescent="0.25">
      <c r="A195" s="76"/>
      <c r="B195" s="76"/>
      <c r="C195" s="76"/>
      <c r="D195" s="76"/>
      <c r="E195" s="365"/>
      <c r="F195" s="365"/>
      <c r="G195" s="365"/>
      <c r="H195" s="365"/>
      <c r="I195" s="365"/>
      <c r="J195" s="365"/>
      <c r="K195" s="365"/>
      <c r="L195" s="365"/>
      <c r="M195" s="365"/>
      <c r="N195" s="365"/>
    </row>
    <row r="196" spans="1:14" x14ac:dyDescent="0.25">
      <c r="A196" s="76"/>
      <c r="B196" s="76"/>
      <c r="C196" s="76"/>
      <c r="D196" s="76"/>
      <c r="E196" s="365"/>
      <c r="F196" s="365"/>
      <c r="G196" s="365"/>
      <c r="H196" s="365"/>
      <c r="I196" s="365"/>
      <c r="J196" s="365"/>
      <c r="K196" s="365"/>
      <c r="L196" s="365"/>
      <c r="M196" s="365"/>
      <c r="N196" s="365"/>
    </row>
    <row r="197" spans="1:14" x14ac:dyDescent="0.25">
      <c r="A197" s="76"/>
      <c r="B197" s="76"/>
      <c r="C197" s="76"/>
      <c r="D197" s="76"/>
      <c r="E197" s="365"/>
      <c r="F197" s="365"/>
      <c r="G197" s="365"/>
      <c r="H197" s="365"/>
      <c r="I197" s="365"/>
      <c r="J197" s="365"/>
      <c r="K197" s="365"/>
      <c r="L197" s="365"/>
      <c r="M197" s="365"/>
      <c r="N197" s="365"/>
    </row>
    <row r="198" spans="1:14" x14ac:dyDescent="0.25">
      <c r="A198" s="76"/>
      <c r="B198" s="76"/>
      <c r="C198" s="76"/>
      <c r="D198" s="76"/>
      <c r="E198" s="365"/>
      <c r="F198" s="365"/>
      <c r="G198" s="365"/>
      <c r="H198" s="365"/>
      <c r="I198" s="365"/>
      <c r="J198" s="365"/>
      <c r="K198" s="365"/>
      <c r="L198" s="365"/>
      <c r="M198" s="365"/>
      <c r="N198" s="365"/>
    </row>
    <row r="199" spans="1:14" x14ac:dyDescent="0.25">
      <c r="A199" s="76"/>
      <c r="B199" s="76"/>
      <c r="C199" s="76"/>
      <c r="D199" s="76"/>
      <c r="E199" s="365"/>
      <c r="F199" s="365"/>
      <c r="G199" s="365"/>
      <c r="H199" s="365"/>
      <c r="I199" s="365"/>
      <c r="J199" s="365"/>
      <c r="K199" s="365"/>
      <c r="L199" s="365"/>
      <c r="M199" s="365"/>
      <c r="N199" s="365"/>
    </row>
    <row r="200" spans="1:14" x14ac:dyDescent="0.25">
      <c r="A200" s="76"/>
      <c r="B200" s="76"/>
      <c r="C200" s="76"/>
      <c r="D200" s="76"/>
      <c r="E200" s="365"/>
      <c r="F200" s="365"/>
      <c r="G200" s="365"/>
      <c r="H200" s="365"/>
      <c r="I200" s="365"/>
      <c r="J200" s="365"/>
      <c r="K200" s="365"/>
      <c r="L200" s="365"/>
      <c r="M200" s="365"/>
      <c r="N200" s="365"/>
    </row>
    <row r="201" spans="1:14" x14ac:dyDescent="0.25">
      <c r="A201" s="76"/>
      <c r="B201" s="76"/>
      <c r="C201" s="76"/>
      <c r="D201" s="76"/>
      <c r="E201" s="365"/>
      <c r="F201" s="365"/>
      <c r="G201" s="365"/>
      <c r="H201" s="365"/>
      <c r="I201" s="365"/>
      <c r="J201" s="365"/>
      <c r="K201" s="365"/>
      <c r="L201" s="365"/>
      <c r="M201" s="365"/>
      <c r="N201" s="365"/>
    </row>
    <row r="202" spans="1:14" x14ac:dyDescent="0.25">
      <c r="A202" s="76"/>
      <c r="B202" s="76"/>
      <c r="C202" s="76"/>
      <c r="D202" s="76"/>
      <c r="E202" s="365"/>
      <c r="F202" s="365"/>
      <c r="G202" s="365"/>
      <c r="H202" s="365"/>
      <c r="I202" s="365"/>
      <c r="J202" s="365"/>
      <c r="K202" s="365"/>
      <c r="L202" s="365"/>
      <c r="M202" s="365"/>
      <c r="N202" s="365"/>
    </row>
    <row r="203" spans="1:14" x14ac:dyDescent="0.25">
      <c r="A203" s="76"/>
      <c r="B203" s="76"/>
      <c r="C203" s="76"/>
      <c r="D203" s="76"/>
      <c r="E203" s="365"/>
      <c r="F203" s="365"/>
      <c r="G203" s="365"/>
      <c r="H203" s="365"/>
      <c r="I203" s="365"/>
      <c r="J203" s="365"/>
      <c r="K203" s="365"/>
      <c r="L203" s="365"/>
      <c r="M203" s="365"/>
      <c r="N203" s="365"/>
    </row>
    <row r="204" spans="1:14" x14ac:dyDescent="0.25">
      <c r="A204" s="76"/>
      <c r="B204" s="76"/>
      <c r="C204" s="76"/>
      <c r="D204" s="76"/>
      <c r="E204" s="365"/>
      <c r="F204" s="365"/>
      <c r="G204" s="365"/>
      <c r="H204" s="365"/>
      <c r="I204" s="365"/>
      <c r="J204" s="365"/>
      <c r="K204" s="365"/>
      <c r="L204" s="365"/>
      <c r="M204" s="365"/>
      <c r="N204" s="365"/>
    </row>
    <row r="205" spans="1:14" x14ac:dyDescent="0.25">
      <c r="A205" s="76"/>
      <c r="B205" s="76"/>
      <c r="C205" s="76"/>
      <c r="D205" s="76"/>
      <c r="E205" s="365"/>
      <c r="F205" s="365"/>
      <c r="G205" s="365"/>
      <c r="H205" s="365"/>
      <c r="I205" s="365"/>
      <c r="J205" s="365"/>
      <c r="K205" s="365"/>
      <c r="L205" s="365"/>
      <c r="M205" s="365"/>
      <c r="N205" s="365"/>
    </row>
    <row r="206" spans="1:14" x14ac:dyDescent="0.25">
      <c r="A206" s="76"/>
      <c r="B206" s="76"/>
      <c r="C206" s="76"/>
      <c r="D206" s="76"/>
      <c r="E206" s="365"/>
      <c r="F206" s="365"/>
      <c r="G206" s="365"/>
      <c r="H206" s="365"/>
      <c r="I206" s="365"/>
      <c r="J206" s="365"/>
      <c r="K206" s="365"/>
      <c r="L206" s="365"/>
      <c r="M206" s="365"/>
      <c r="N206" s="365"/>
    </row>
    <row r="207" spans="1:14" x14ac:dyDescent="0.25">
      <c r="A207" s="76"/>
      <c r="B207" s="76"/>
      <c r="C207" s="76"/>
      <c r="D207" s="76"/>
      <c r="E207" s="365"/>
      <c r="F207" s="365"/>
      <c r="G207" s="365"/>
      <c r="H207" s="365"/>
      <c r="I207" s="365"/>
      <c r="J207" s="365"/>
      <c r="K207" s="365"/>
      <c r="L207" s="365"/>
      <c r="M207" s="365"/>
      <c r="N207" s="365"/>
    </row>
    <row r="208" spans="1:14" x14ac:dyDescent="0.25">
      <c r="A208" s="76"/>
      <c r="B208" s="76"/>
      <c r="C208" s="76"/>
      <c r="D208" s="76"/>
      <c r="E208" s="365"/>
      <c r="F208" s="365"/>
      <c r="G208" s="365"/>
      <c r="H208" s="365"/>
      <c r="I208" s="365"/>
      <c r="J208" s="365"/>
      <c r="K208" s="365"/>
      <c r="L208" s="365"/>
      <c r="M208" s="365"/>
      <c r="N208" s="365"/>
    </row>
    <row r="209" spans="1:14" x14ac:dyDescent="0.25">
      <c r="A209" s="76"/>
      <c r="B209" s="76"/>
      <c r="C209" s="76"/>
      <c r="D209" s="76"/>
      <c r="E209" s="365"/>
      <c r="F209" s="365"/>
      <c r="G209" s="365"/>
      <c r="H209" s="365"/>
      <c r="I209" s="365"/>
      <c r="J209" s="365"/>
      <c r="K209" s="365"/>
      <c r="L209" s="365"/>
      <c r="M209" s="365"/>
      <c r="N209" s="365"/>
    </row>
    <row r="210" spans="1:14" x14ac:dyDescent="0.25">
      <c r="A210" s="76"/>
      <c r="B210" s="76"/>
      <c r="C210" s="76"/>
      <c r="D210" s="76"/>
      <c r="E210" s="365"/>
      <c r="F210" s="365"/>
      <c r="G210" s="365"/>
      <c r="H210" s="365"/>
      <c r="I210" s="365"/>
      <c r="J210" s="365"/>
      <c r="K210" s="365"/>
      <c r="L210" s="365"/>
      <c r="M210" s="365"/>
      <c r="N210" s="365"/>
    </row>
    <row r="211" spans="1:14" x14ac:dyDescent="0.25">
      <c r="A211" s="76"/>
      <c r="B211" s="76"/>
      <c r="C211" s="76"/>
      <c r="D211" s="76"/>
      <c r="E211" s="365"/>
      <c r="F211" s="365"/>
      <c r="G211" s="365"/>
      <c r="H211" s="365"/>
      <c r="I211" s="365"/>
      <c r="J211" s="365"/>
      <c r="K211" s="365"/>
      <c r="L211" s="365"/>
      <c r="M211" s="365"/>
      <c r="N211" s="365"/>
    </row>
    <row r="212" spans="1:14" x14ac:dyDescent="0.25">
      <c r="A212" s="76"/>
      <c r="B212" s="76"/>
      <c r="C212" s="76"/>
      <c r="D212" s="76"/>
      <c r="E212" s="365"/>
      <c r="F212" s="365"/>
      <c r="G212" s="365"/>
      <c r="H212" s="365"/>
      <c r="I212" s="365"/>
      <c r="J212" s="365"/>
      <c r="K212" s="365"/>
      <c r="L212" s="365"/>
      <c r="M212" s="365"/>
      <c r="N212" s="365"/>
    </row>
    <row r="213" spans="1:14" x14ac:dyDescent="0.25">
      <c r="A213" s="76"/>
      <c r="B213" s="76"/>
      <c r="C213" s="76"/>
      <c r="D213" s="76"/>
      <c r="E213" s="365"/>
      <c r="F213" s="365"/>
      <c r="G213" s="365"/>
      <c r="H213" s="365"/>
      <c r="I213" s="365"/>
      <c r="J213" s="365"/>
      <c r="K213" s="365"/>
      <c r="L213" s="365"/>
      <c r="M213" s="365"/>
      <c r="N213" s="365"/>
    </row>
    <row r="214" spans="1:14" x14ac:dyDescent="0.25">
      <c r="A214" s="76"/>
      <c r="B214" s="76"/>
      <c r="C214" s="76"/>
      <c r="D214" s="76"/>
      <c r="E214" s="365"/>
      <c r="F214" s="365"/>
      <c r="G214" s="365"/>
      <c r="H214" s="365"/>
      <c r="I214" s="365"/>
      <c r="J214" s="365"/>
      <c r="K214" s="365"/>
      <c r="L214" s="365"/>
      <c r="M214" s="365"/>
      <c r="N214" s="365"/>
    </row>
    <row r="215" spans="1:14" x14ac:dyDescent="0.25">
      <c r="A215" s="76"/>
      <c r="B215" s="76"/>
      <c r="C215" s="76"/>
      <c r="D215" s="76"/>
      <c r="E215" s="365"/>
      <c r="F215" s="365"/>
      <c r="G215" s="365"/>
      <c r="H215" s="365"/>
      <c r="I215" s="365"/>
      <c r="J215" s="365"/>
      <c r="K215" s="365"/>
      <c r="L215" s="365"/>
      <c r="M215" s="365"/>
      <c r="N215" s="365"/>
    </row>
    <row r="216" spans="1:14" x14ac:dyDescent="0.25">
      <c r="A216" s="76"/>
      <c r="B216" s="76"/>
      <c r="C216" s="76"/>
      <c r="D216" s="76"/>
      <c r="E216" s="365"/>
      <c r="F216" s="365"/>
      <c r="G216" s="365"/>
      <c r="H216" s="365"/>
      <c r="I216" s="365"/>
      <c r="J216" s="365"/>
      <c r="K216" s="365"/>
      <c r="L216" s="365"/>
      <c r="M216" s="365"/>
      <c r="N216" s="365"/>
    </row>
    <row r="217" spans="1:14" x14ac:dyDescent="0.25">
      <c r="A217" s="76"/>
      <c r="B217" s="76"/>
      <c r="C217" s="76"/>
      <c r="D217" s="76"/>
      <c r="E217" s="365"/>
      <c r="F217" s="365"/>
      <c r="G217" s="365"/>
      <c r="H217" s="365"/>
      <c r="I217" s="365"/>
      <c r="J217" s="365"/>
      <c r="K217" s="365"/>
      <c r="L217" s="365"/>
      <c r="M217" s="365"/>
      <c r="N217" s="365"/>
    </row>
    <row r="218" spans="1:14" x14ac:dyDescent="0.25">
      <c r="A218" s="76"/>
      <c r="B218" s="76"/>
      <c r="C218" s="76"/>
      <c r="D218" s="76"/>
      <c r="E218" s="365"/>
      <c r="F218" s="365"/>
      <c r="G218" s="365"/>
      <c r="H218" s="365"/>
      <c r="I218" s="365"/>
      <c r="J218" s="365"/>
      <c r="K218" s="365"/>
      <c r="L218" s="365"/>
      <c r="M218" s="365"/>
      <c r="N218" s="365"/>
    </row>
    <row r="219" spans="1:14" x14ac:dyDescent="0.25">
      <c r="A219" s="76"/>
      <c r="B219" s="76"/>
      <c r="C219" s="76"/>
      <c r="D219" s="76"/>
      <c r="E219" s="365"/>
      <c r="F219" s="365"/>
      <c r="G219" s="365"/>
      <c r="H219" s="365"/>
      <c r="I219" s="365"/>
      <c r="J219" s="365"/>
      <c r="K219" s="365"/>
      <c r="L219" s="365"/>
      <c r="M219" s="365"/>
      <c r="N219" s="365"/>
    </row>
    <row r="220" spans="1:14" x14ac:dyDescent="0.25">
      <c r="A220" s="76"/>
      <c r="B220" s="76"/>
      <c r="C220" s="76"/>
      <c r="D220" s="76"/>
      <c r="E220" s="365"/>
      <c r="F220" s="365"/>
      <c r="G220" s="365"/>
      <c r="H220" s="365"/>
      <c r="I220" s="365"/>
      <c r="J220" s="365"/>
      <c r="K220" s="365"/>
      <c r="L220" s="365"/>
      <c r="M220" s="365"/>
      <c r="N220" s="365"/>
    </row>
    <row r="221" spans="1:14" x14ac:dyDescent="0.25">
      <c r="A221" s="76"/>
      <c r="B221" s="76"/>
      <c r="C221" s="76"/>
      <c r="D221" s="76"/>
      <c r="E221" s="365"/>
      <c r="F221" s="365"/>
      <c r="G221" s="365"/>
      <c r="H221" s="365"/>
      <c r="I221" s="365"/>
      <c r="J221" s="365"/>
      <c r="K221" s="365"/>
      <c r="L221" s="365"/>
      <c r="M221" s="365"/>
      <c r="N221" s="365"/>
    </row>
    <row r="222" spans="1:14" x14ac:dyDescent="0.25">
      <c r="A222" s="76"/>
      <c r="B222" s="76"/>
      <c r="C222" s="76"/>
      <c r="D222" s="76"/>
      <c r="E222" s="365"/>
      <c r="F222" s="365"/>
      <c r="G222" s="365"/>
      <c r="H222" s="365"/>
      <c r="I222" s="365"/>
      <c r="J222" s="365"/>
      <c r="K222" s="365"/>
      <c r="L222" s="365"/>
      <c r="M222" s="365"/>
      <c r="N222" s="365"/>
    </row>
    <row r="223" spans="1:14" x14ac:dyDescent="0.25">
      <c r="A223" s="76"/>
      <c r="B223" s="76"/>
      <c r="C223" s="76"/>
      <c r="D223" s="76"/>
      <c r="E223" s="365"/>
      <c r="F223" s="365"/>
      <c r="G223" s="365"/>
      <c r="H223" s="365"/>
      <c r="I223" s="365"/>
      <c r="J223" s="365"/>
      <c r="K223" s="365"/>
      <c r="L223" s="365"/>
      <c r="M223" s="365"/>
      <c r="N223" s="365"/>
    </row>
    <row r="224" spans="1:14" x14ac:dyDescent="0.25">
      <c r="A224" s="76"/>
      <c r="B224" s="76"/>
      <c r="C224" s="76"/>
      <c r="D224" s="76"/>
      <c r="E224" s="365"/>
      <c r="F224" s="365"/>
      <c r="G224" s="365"/>
      <c r="H224" s="365"/>
      <c r="I224" s="365"/>
      <c r="J224" s="365"/>
      <c r="K224" s="365"/>
      <c r="L224" s="365"/>
      <c r="M224" s="365"/>
      <c r="N224" s="365"/>
    </row>
    <row r="225" spans="1:14" x14ac:dyDescent="0.25">
      <c r="A225" s="76"/>
      <c r="B225" s="76"/>
      <c r="C225" s="76"/>
      <c r="D225" s="76"/>
      <c r="E225" s="365"/>
      <c r="F225" s="365"/>
      <c r="G225" s="365"/>
      <c r="H225" s="365"/>
      <c r="I225" s="365"/>
      <c r="J225" s="365"/>
      <c r="K225" s="365"/>
      <c r="L225" s="365"/>
      <c r="M225" s="365"/>
      <c r="N225" s="365"/>
    </row>
    <row r="226" spans="1:14" x14ac:dyDescent="0.25">
      <c r="A226" s="76"/>
      <c r="B226" s="76"/>
      <c r="C226" s="76"/>
      <c r="D226" s="76"/>
      <c r="E226" s="365"/>
      <c r="F226" s="365"/>
      <c r="G226" s="365"/>
      <c r="H226" s="365"/>
      <c r="I226" s="365"/>
      <c r="J226" s="365"/>
      <c r="K226" s="365"/>
      <c r="L226" s="365"/>
      <c r="M226" s="365"/>
      <c r="N226" s="365"/>
    </row>
    <row r="227" spans="1:14" x14ac:dyDescent="0.25">
      <c r="A227" s="76"/>
      <c r="B227" s="76"/>
      <c r="C227" s="76"/>
      <c r="D227" s="76"/>
      <c r="E227" s="365"/>
      <c r="F227" s="365"/>
      <c r="G227" s="365"/>
      <c r="H227" s="365"/>
      <c r="I227" s="365"/>
      <c r="J227" s="365"/>
      <c r="K227" s="365"/>
      <c r="L227" s="365"/>
      <c r="M227" s="365"/>
      <c r="N227" s="365"/>
    </row>
    <row r="228" spans="1:14" x14ac:dyDescent="0.25">
      <c r="A228" s="76"/>
      <c r="B228" s="76"/>
      <c r="C228" s="76"/>
      <c r="D228" s="76"/>
      <c r="E228" s="365"/>
      <c r="F228" s="365"/>
      <c r="G228" s="365"/>
      <c r="H228" s="365"/>
      <c r="I228" s="365"/>
      <c r="J228" s="365"/>
      <c r="K228" s="365"/>
      <c r="L228" s="365"/>
      <c r="M228" s="365"/>
      <c r="N228" s="365"/>
    </row>
    <row r="229" spans="1:14" x14ac:dyDescent="0.25">
      <c r="A229" s="76"/>
      <c r="B229" s="76"/>
      <c r="C229" s="76"/>
      <c r="D229" s="76"/>
      <c r="E229" s="365"/>
      <c r="F229" s="365"/>
      <c r="G229" s="365"/>
      <c r="H229" s="365"/>
      <c r="I229" s="365"/>
      <c r="J229" s="365"/>
      <c r="K229" s="365"/>
      <c r="L229" s="365"/>
      <c r="M229" s="365"/>
      <c r="N229" s="365"/>
    </row>
    <row r="230" spans="1:14" x14ac:dyDescent="0.25">
      <c r="A230" s="76"/>
      <c r="B230" s="76"/>
      <c r="C230" s="76"/>
      <c r="D230" s="76"/>
      <c r="E230" s="365"/>
      <c r="F230" s="365"/>
      <c r="G230" s="365"/>
      <c r="H230" s="365"/>
      <c r="I230" s="365"/>
      <c r="J230" s="365"/>
      <c r="K230" s="365"/>
      <c r="L230" s="365"/>
      <c r="M230" s="365"/>
      <c r="N230" s="365"/>
    </row>
    <row r="231" spans="1:14" x14ac:dyDescent="0.25">
      <c r="A231" s="76"/>
      <c r="B231" s="76"/>
      <c r="C231" s="76"/>
      <c r="D231" s="76"/>
      <c r="E231" s="365"/>
      <c r="F231" s="365"/>
      <c r="G231" s="365"/>
      <c r="H231" s="365"/>
      <c r="I231" s="365"/>
      <c r="J231" s="365"/>
      <c r="K231" s="365"/>
      <c r="L231" s="365"/>
      <c r="M231" s="365"/>
      <c r="N231" s="365"/>
    </row>
    <row r="232" spans="1:14" x14ac:dyDescent="0.25">
      <c r="A232" s="76"/>
      <c r="B232" s="76"/>
      <c r="C232" s="76"/>
      <c r="D232" s="76"/>
      <c r="E232" s="365"/>
      <c r="F232" s="365"/>
      <c r="G232" s="365"/>
      <c r="H232" s="365"/>
      <c r="I232" s="365"/>
      <c r="J232" s="365"/>
      <c r="K232" s="365"/>
      <c r="L232" s="365"/>
      <c r="M232" s="365"/>
      <c r="N232" s="365"/>
    </row>
    <row r="233" spans="1:14" x14ac:dyDescent="0.25">
      <c r="A233" s="76"/>
      <c r="B233" s="76"/>
      <c r="C233" s="76"/>
      <c r="D233" s="76"/>
      <c r="E233" s="365"/>
      <c r="F233" s="365"/>
      <c r="G233" s="365"/>
      <c r="H233" s="365"/>
      <c r="I233" s="365"/>
      <c r="J233" s="365"/>
      <c r="K233" s="365"/>
      <c r="L233" s="365"/>
      <c r="M233" s="365"/>
      <c r="N233" s="365"/>
    </row>
    <row r="234" spans="1:14" x14ac:dyDescent="0.25">
      <c r="A234" s="76"/>
      <c r="B234" s="76"/>
      <c r="C234" s="76"/>
      <c r="D234" s="76"/>
      <c r="E234" s="365"/>
      <c r="F234" s="365"/>
      <c r="G234" s="365"/>
      <c r="H234" s="365"/>
      <c r="I234" s="365"/>
      <c r="J234" s="365"/>
      <c r="K234" s="365"/>
      <c r="L234" s="365"/>
      <c r="M234" s="365"/>
      <c r="N234" s="365"/>
    </row>
    <row r="235" spans="1:14" x14ac:dyDescent="0.25">
      <c r="A235" s="76"/>
      <c r="B235" s="76"/>
      <c r="C235" s="76"/>
      <c r="D235" s="76"/>
      <c r="E235" s="365"/>
      <c r="F235" s="365"/>
      <c r="G235" s="365"/>
      <c r="H235" s="365"/>
      <c r="I235" s="365"/>
      <c r="J235" s="365"/>
      <c r="K235" s="365"/>
      <c r="L235" s="365"/>
      <c r="M235" s="365"/>
      <c r="N235" s="365"/>
    </row>
    <row r="236" spans="1:14" x14ac:dyDescent="0.25">
      <c r="A236" s="76"/>
      <c r="B236" s="76"/>
      <c r="C236" s="76"/>
      <c r="D236" s="76"/>
      <c r="E236" s="365"/>
      <c r="F236" s="365"/>
      <c r="G236" s="365"/>
      <c r="H236" s="365"/>
      <c r="I236" s="365"/>
      <c r="J236" s="365"/>
      <c r="K236" s="365"/>
      <c r="L236" s="365"/>
      <c r="M236" s="365"/>
      <c r="N236" s="365"/>
    </row>
    <row r="237" spans="1:14" x14ac:dyDescent="0.25">
      <c r="A237" s="76"/>
      <c r="B237" s="76"/>
      <c r="C237" s="76"/>
      <c r="D237" s="76"/>
      <c r="E237" s="365"/>
      <c r="F237" s="365"/>
      <c r="G237" s="365"/>
      <c r="H237" s="365"/>
      <c r="I237" s="365"/>
      <c r="J237" s="365"/>
      <c r="K237" s="365"/>
      <c r="L237" s="365"/>
      <c r="M237" s="365"/>
      <c r="N237" s="365"/>
    </row>
    <row r="238" spans="1:14" x14ac:dyDescent="0.25">
      <c r="A238" s="76"/>
      <c r="B238" s="76"/>
      <c r="C238" s="76"/>
      <c r="D238" s="76"/>
      <c r="E238" s="365"/>
      <c r="F238" s="365"/>
      <c r="G238" s="365"/>
      <c r="H238" s="365"/>
      <c r="I238" s="365"/>
      <c r="J238" s="365"/>
      <c r="K238" s="365"/>
      <c r="L238" s="365"/>
      <c r="M238" s="365"/>
      <c r="N238" s="365"/>
    </row>
    <row r="239" spans="1:14" x14ac:dyDescent="0.25">
      <c r="A239" s="76"/>
      <c r="B239" s="76"/>
      <c r="C239" s="76"/>
      <c r="D239" s="76"/>
      <c r="E239" s="365"/>
      <c r="F239" s="365"/>
      <c r="G239" s="365"/>
      <c r="H239" s="365"/>
      <c r="I239" s="365"/>
      <c r="J239" s="365"/>
      <c r="K239" s="365"/>
      <c r="L239" s="365"/>
      <c r="M239" s="365"/>
      <c r="N239" s="365"/>
    </row>
    <row r="240" spans="1:14" x14ac:dyDescent="0.25">
      <c r="A240" s="76"/>
      <c r="B240" s="76"/>
      <c r="C240" s="76"/>
      <c r="D240" s="76"/>
      <c r="E240" s="365"/>
      <c r="F240" s="365"/>
      <c r="G240" s="365"/>
      <c r="H240" s="365"/>
      <c r="I240" s="365"/>
      <c r="J240" s="365"/>
      <c r="K240" s="365"/>
      <c r="L240" s="365"/>
      <c r="M240" s="365"/>
      <c r="N240" s="365"/>
    </row>
    <row r="241" spans="1:14" x14ac:dyDescent="0.25">
      <c r="A241" s="76"/>
      <c r="B241" s="76"/>
      <c r="C241" s="76"/>
      <c r="D241" s="76"/>
      <c r="E241" s="365"/>
      <c r="F241" s="365"/>
      <c r="G241" s="365"/>
      <c r="H241" s="365"/>
      <c r="I241" s="365"/>
      <c r="J241" s="365"/>
      <c r="K241" s="365"/>
      <c r="L241" s="365"/>
      <c r="M241" s="365"/>
      <c r="N241" s="365"/>
    </row>
    <row r="242" spans="1:14" x14ac:dyDescent="0.25">
      <c r="A242" s="76"/>
      <c r="B242" s="76"/>
      <c r="C242" s="76"/>
      <c r="D242" s="76"/>
      <c r="E242" s="365"/>
      <c r="F242" s="365"/>
      <c r="G242" s="365"/>
      <c r="H242" s="365"/>
      <c r="I242" s="365"/>
      <c r="J242" s="365"/>
      <c r="K242" s="365"/>
      <c r="L242" s="365"/>
      <c r="M242" s="365"/>
      <c r="N242" s="365"/>
    </row>
    <row r="243" spans="1:14" x14ac:dyDescent="0.25">
      <c r="A243" s="76"/>
      <c r="B243" s="76"/>
      <c r="C243" s="76"/>
      <c r="D243" s="76"/>
      <c r="E243" s="365"/>
      <c r="F243" s="365"/>
      <c r="G243" s="365"/>
      <c r="H243" s="365"/>
      <c r="I243" s="365"/>
      <c r="J243" s="365"/>
      <c r="K243" s="365"/>
      <c r="L243" s="365"/>
      <c r="M243" s="365"/>
      <c r="N243" s="365"/>
    </row>
    <row r="244" spans="1:14" x14ac:dyDescent="0.25">
      <c r="A244" s="76"/>
      <c r="B244" s="76"/>
      <c r="C244" s="76"/>
      <c r="D244" s="76"/>
      <c r="E244" s="365"/>
      <c r="F244" s="365"/>
      <c r="G244" s="365"/>
      <c r="H244" s="365"/>
      <c r="I244" s="365"/>
      <c r="J244" s="365"/>
      <c r="K244" s="365"/>
      <c r="L244" s="365"/>
      <c r="M244" s="365"/>
      <c r="N244" s="365"/>
    </row>
    <row r="245" spans="1:14" x14ac:dyDescent="0.25">
      <c r="A245" s="76"/>
      <c r="B245" s="76"/>
      <c r="C245" s="76"/>
      <c r="D245" s="76"/>
      <c r="E245" s="365"/>
      <c r="F245" s="365"/>
      <c r="G245" s="365"/>
      <c r="H245" s="365"/>
      <c r="I245" s="365"/>
      <c r="J245" s="365"/>
      <c r="K245" s="365"/>
      <c r="L245" s="365"/>
      <c r="M245" s="365"/>
      <c r="N245" s="365"/>
    </row>
    <row r="246" spans="1:14" x14ac:dyDescent="0.25">
      <c r="A246" s="76"/>
      <c r="B246" s="76"/>
      <c r="C246" s="76"/>
      <c r="D246" s="76"/>
      <c r="E246" s="365"/>
      <c r="F246" s="365"/>
      <c r="G246" s="365"/>
      <c r="H246" s="365"/>
      <c r="I246" s="365"/>
      <c r="J246" s="365"/>
      <c r="K246" s="365"/>
      <c r="L246" s="365"/>
      <c r="M246" s="365"/>
      <c r="N246" s="365"/>
    </row>
    <row r="247" spans="1:14" x14ac:dyDescent="0.25">
      <c r="A247" s="76"/>
      <c r="B247" s="76"/>
      <c r="C247" s="76"/>
      <c r="D247" s="76"/>
      <c r="E247" s="365"/>
      <c r="F247" s="365"/>
      <c r="G247" s="365"/>
      <c r="H247" s="365"/>
      <c r="I247" s="365"/>
      <c r="J247" s="365"/>
      <c r="K247" s="365"/>
      <c r="L247" s="365"/>
      <c r="M247" s="365"/>
      <c r="N247" s="365"/>
    </row>
    <row r="248" spans="1:14" x14ac:dyDescent="0.25">
      <c r="A248" s="76"/>
      <c r="B248" s="76"/>
      <c r="C248" s="76"/>
      <c r="D248" s="76"/>
      <c r="E248" s="365"/>
      <c r="F248" s="365"/>
      <c r="G248" s="365"/>
      <c r="H248" s="365"/>
      <c r="I248" s="365"/>
      <c r="J248" s="365"/>
      <c r="K248" s="365"/>
      <c r="L248" s="365"/>
      <c r="M248" s="365"/>
      <c r="N248" s="365"/>
    </row>
    <row r="249" spans="1:14" x14ac:dyDescent="0.25">
      <c r="A249" s="76"/>
      <c r="B249" s="76"/>
      <c r="C249" s="76"/>
      <c r="D249" s="76"/>
      <c r="E249" s="365"/>
      <c r="F249" s="365"/>
      <c r="G249" s="365"/>
      <c r="H249" s="365"/>
      <c r="I249" s="365"/>
      <c r="J249" s="365"/>
      <c r="K249" s="365"/>
      <c r="L249" s="365"/>
      <c r="M249" s="365"/>
      <c r="N249" s="365"/>
    </row>
    <row r="250" spans="1:14" x14ac:dyDescent="0.25">
      <c r="A250" s="76"/>
      <c r="B250" s="76"/>
      <c r="C250" s="76"/>
      <c r="D250" s="76"/>
      <c r="E250" s="365"/>
      <c r="F250" s="365"/>
      <c r="G250" s="365"/>
      <c r="H250" s="365"/>
      <c r="I250" s="365"/>
      <c r="J250" s="365"/>
      <c r="K250" s="365"/>
      <c r="L250" s="365"/>
      <c r="M250" s="365"/>
      <c r="N250" s="365"/>
    </row>
    <row r="251" spans="1:14" x14ac:dyDescent="0.25">
      <c r="A251" s="76"/>
      <c r="B251" s="76"/>
      <c r="C251" s="76"/>
      <c r="D251" s="76"/>
      <c r="E251" s="365"/>
      <c r="F251" s="365"/>
      <c r="G251" s="365"/>
      <c r="H251" s="365"/>
      <c r="I251" s="365"/>
      <c r="J251" s="365"/>
      <c r="K251" s="365"/>
      <c r="L251" s="365"/>
      <c r="M251" s="365"/>
      <c r="N251" s="365"/>
    </row>
    <row r="252" spans="1:14" x14ac:dyDescent="0.25">
      <c r="A252" s="76"/>
      <c r="B252" s="76"/>
      <c r="C252" s="76"/>
      <c r="D252" s="76"/>
      <c r="E252" s="365"/>
      <c r="F252" s="365"/>
      <c r="G252" s="365"/>
      <c r="H252" s="365"/>
      <c r="I252" s="365"/>
      <c r="J252" s="365"/>
      <c r="K252" s="365"/>
      <c r="L252" s="365"/>
      <c r="M252" s="365"/>
      <c r="N252" s="365"/>
    </row>
    <row r="253" spans="1:14" x14ac:dyDescent="0.25">
      <c r="A253" s="76"/>
      <c r="B253" s="76"/>
      <c r="C253" s="76"/>
      <c r="D253" s="76"/>
      <c r="E253" s="365"/>
      <c r="F253" s="365"/>
      <c r="G253" s="365"/>
      <c r="H253" s="365"/>
      <c r="I253" s="365"/>
      <c r="J253" s="365"/>
      <c r="K253" s="365"/>
      <c r="L253" s="365"/>
      <c r="M253" s="365"/>
      <c r="N253" s="365"/>
    </row>
    <row r="254" spans="1:14" x14ac:dyDescent="0.25">
      <c r="A254" s="76"/>
      <c r="B254" s="76"/>
      <c r="C254" s="76"/>
      <c r="D254" s="76"/>
      <c r="E254" s="365"/>
      <c r="F254" s="365"/>
      <c r="G254" s="365"/>
      <c r="H254" s="365"/>
      <c r="I254" s="365"/>
      <c r="J254" s="365"/>
      <c r="K254" s="365"/>
      <c r="L254" s="365"/>
      <c r="M254" s="365"/>
      <c r="N254" s="365"/>
    </row>
    <row r="255" spans="1:14" x14ac:dyDescent="0.25">
      <c r="A255" s="76"/>
      <c r="B255" s="76"/>
      <c r="C255" s="76"/>
      <c r="D255" s="76"/>
      <c r="E255" s="365"/>
      <c r="F255" s="365"/>
      <c r="G255" s="365"/>
      <c r="H255" s="365"/>
      <c r="I255" s="365"/>
      <c r="J255" s="365"/>
      <c r="K255" s="365"/>
      <c r="L255" s="365"/>
      <c r="M255" s="365"/>
      <c r="N255" s="365"/>
    </row>
    <row r="256" spans="1:14" x14ac:dyDescent="0.25">
      <c r="A256" s="76"/>
      <c r="B256" s="76"/>
      <c r="C256" s="76"/>
      <c r="D256" s="76"/>
      <c r="E256" s="365"/>
      <c r="F256" s="365"/>
      <c r="G256" s="365"/>
      <c r="H256" s="365"/>
      <c r="I256" s="365"/>
      <c r="J256" s="365"/>
      <c r="K256" s="365"/>
      <c r="L256" s="365"/>
      <c r="M256" s="365"/>
      <c r="N256" s="365"/>
    </row>
    <row r="257" spans="1:14" x14ac:dyDescent="0.25">
      <c r="A257" s="76"/>
      <c r="B257" s="76"/>
      <c r="C257" s="76"/>
      <c r="D257" s="76"/>
      <c r="E257" s="365"/>
      <c r="F257" s="365"/>
      <c r="G257" s="365"/>
      <c r="H257" s="365"/>
      <c r="I257" s="365"/>
      <c r="J257" s="365"/>
      <c r="K257" s="365"/>
      <c r="L257" s="365"/>
      <c r="M257" s="365"/>
      <c r="N257" s="365"/>
    </row>
    <row r="258" spans="1:14" x14ac:dyDescent="0.25">
      <c r="A258" s="76"/>
      <c r="B258" s="76"/>
      <c r="C258" s="76"/>
      <c r="D258" s="76"/>
      <c r="E258" s="365"/>
      <c r="F258" s="365"/>
      <c r="G258" s="365"/>
      <c r="H258" s="365"/>
      <c r="I258" s="365"/>
      <c r="J258" s="365"/>
      <c r="K258" s="365"/>
      <c r="L258" s="365"/>
      <c r="M258" s="365"/>
      <c r="N258" s="365"/>
    </row>
    <row r="259" spans="1:14" x14ac:dyDescent="0.25">
      <c r="A259" s="76"/>
      <c r="B259" s="76"/>
      <c r="C259" s="76"/>
      <c r="D259" s="76"/>
      <c r="E259" s="365"/>
      <c r="F259" s="365"/>
      <c r="G259" s="365"/>
      <c r="H259" s="365"/>
      <c r="I259" s="365"/>
      <c r="J259" s="365"/>
      <c r="K259" s="365"/>
      <c r="L259" s="365"/>
      <c r="M259" s="365"/>
      <c r="N259" s="365"/>
    </row>
    <row r="260" spans="1:14" x14ac:dyDescent="0.25">
      <c r="A260" s="76"/>
      <c r="B260" s="76"/>
      <c r="C260" s="76"/>
      <c r="D260" s="76"/>
      <c r="E260" s="365"/>
      <c r="F260" s="365"/>
      <c r="G260" s="365"/>
      <c r="H260" s="365"/>
      <c r="I260" s="365"/>
      <c r="J260" s="365"/>
      <c r="K260" s="365"/>
      <c r="L260" s="365"/>
      <c r="M260" s="365"/>
      <c r="N260" s="365"/>
    </row>
    <row r="261" spans="1:14" x14ac:dyDescent="0.25">
      <c r="A261" s="76"/>
      <c r="B261" s="76"/>
      <c r="C261" s="76"/>
      <c r="D261" s="76"/>
      <c r="E261" s="365"/>
      <c r="F261" s="365"/>
      <c r="G261" s="365"/>
      <c r="H261" s="365"/>
      <c r="I261" s="365"/>
      <c r="J261" s="365"/>
      <c r="K261" s="365"/>
      <c r="L261" s="365"/>
      <c r="M261" s="365"/>
      <c r="N261" s="365"/>
    </row>
    <row r="262" spans="1:14" x14ac:dyDescent="0.25">
      <c r="A262" s="76"/>
      <c r="B262" s="76"/>
      <c r="C262" s="76"/>
      <c r="D262" s="76"/>
      <c r="E262" s="365"/>
      <c r="F262" s="365"/>
      <c r="G262" s="365"/>
      <c r="H262" s="365"/>
      <c r="I262" s="365"/>
      <c r="J262" s="365"/>
      <c r="K262" s="365"/>
      <c r="L262" s="365"/>
      <c r="M262" s="365"/>
      <c r="N262" s="365"/>
    </row>
    <row r="263" spans="1:14" x14ac:dyDescent="0.25">
      <c r="A263" s="76"/>
      <c r="B263" s="76"/>
      <c r="C263" s="76"/>
      <c r="D263" s="76"/>
      <c r="E263" s="365"/>
      <c r="F263" s="365"/>
      <c r="G263" s="365"/>
      <c r="H263" s="365"/>
      <c r="I263" s="365"/>
      <c r="J263" s="365"/>
      <c r="K263" s="365"/>
      <c r="L263" s="365"/>
      <c r="M263" s="365"/>
      <c r="N263" s="365"/>
    </row>
    <row r="264" spans="1:14" x14ac:dyDescent="0.25">
      <c r="A264" s="76"/>
      <c r="B264" s="76"/>
      <c r="C264" s="76"/>
      <c r="D264" s="76"/>
      <c r="E264" s="365"/>
      <c r="F264" s="365"/>
      <c r="G264" s="365"/>
      <c r="H264" s="365"/>
      <c r="I264" s="365"/>
      <c r="J264" s="365"/>
      <c r="K264" s="365"/>
      <c r="L264" s="365"/>
      <c r="M264" s="365"/>
      <c r="N264" s="365"/>
    </row>
    <row r="265" spans="1:14" x14ac:dyDescent="0.25">
      <c r="A265" s="76"/>
      <c r="B265" s="76"/>
      <c r="C265" s="76"/>
      <c r="D265" s="76"/>
      <c r="E265" s="365"/>
      <c r="F265" s="365"/>
      <c r="G265" s="365"/>
      <c r="H265" s="365"/>
      <c r="I265" s="365"/>
      <c r="J265" s="365"/>
      <c r="K265" s="365"/>
      <c r="L265" s="365"/>
      <c r="M265" s="365"/>
      <c r="N265" s="365"/>
    </row>
    <row r="266" spans="1:14" x14ac:dyDescent="0.25">
      <c r="A266" s="76"/>
      <c r="B266" s="76"/>
      <c r="C266" s="76"/>
      <c r="D266" s="76"/>
      <c r="E266" s="365"/>
      <c r="F266" s="365"/>
      <c r="G266" s="365"/>
      <c r="H266" s="365"/>
      <c r="I266" s="365"/>
      <c r="J266" s="365"/>
      <c r="K266" s="365"/>
      <c r="L266" s="365"/>
      <c r="M266" s="365"/>
      <c r="N266" s="365"/>
    </row>
    <row r="267" spans="1:14" x14ac:dyDescent="0.25">
      <c r="A267" s="76"/>
      <c r="B267" s="76"/>
      <c r="C267" s="76"/>
      <c r="D267" s="76"/>
      <c r="E267" s="365"/>
      <c r="F267" s="365"/>
      <c r="G267" s="365"/>
      <c r="H267" s="365"/>
      <c r="I267" s="365"/>
      <c r="J267" s="365"/>
      <c r="K267" s="365"/>
      <c r="L267" s="365"/>
      <c r="M267" s="365"/>
      <c r="N267" s="365"/>
    </row>
    <row r="268" spans="1:14" x14ac:dyDescent="0.25">
      <c r="A268" s="76"/>
      <c r="B268" s="76"/>
      <c r="C268" s="76"/>
      <c r="D268" s="76"/>
      <c r="E268" s="365"/>
      <c r="F268" s="365"/>
      <c r="G268" s="365"/>
      <c r="H268" s="365"/>
      <c r="I268" s="365"/>
      <c r="J268" s="365"/>
      <c r="K268" s="365"/>
      <c r="L268" s="365"/>
      <c r="M268" s="365"/>
      <c r="N268" s="365"/>
    </row>
    <row r="269" spans="1:14" x14ac:dyDescent="0.25">
      <c r="A269" s="76"/>
      <c r="B269" s="76"/>
      <c r="C269" s="76"/>
      <c r="D269" s="76"/>
      <c r="E269" s="365"/>
      <c r="F269" s="365"/>
      <c r="G269" s="365"/>
      <c r="H269" s="365"/>
      <c r="I269" s="365"/>
      <c r="J269" s="365"/>
      <c r="K269" s="365"/>
      <c r="L269" s="365"/>
      <c r="M269" s="365"/>
      <c r="N269" s="365"/>
    </row>
    <row r="270" spans="1:14" x14ac:dyDescent="0.25">
      <c r="A270" s="76"/>
      <c r="B270" s="76"/>
      <c r="C270" s="76"/>
      <c r="D270" s="76"/>
      <c r="E270" s="365"/>
      <c r="F270" s="365"/>
      <c r="G270" s="365"/>
      <c r="H270" s="365"/>
      <c r="I270" s="365"/>
      <c r="J270" s="365"/>
      <c r="K270" s="365"/>
      <c r="L270" s="365"/>
      <c r="M270" s="365"/>
      <c r="N270" s="365"/>
    </row>
    <row r="271" spans="1:14" x14ac:dyDescent="0.25">
      <c r="A271" s="76"/>
      <c r="B271" s="76"/>
      <c r="C271" s="76"/>
      <c r="D271" s="76"/>
      <c r="E271" s="365"/>
      <c r="F271" s="365"/>
      <c r="G271" s="365"/>
      <c r="H271" s="365"/>
      <c r="I271" s="365"/>
      <c r="J271" s="365"/>
      <c r="K271" s="365"/>
      <c r="L271" s="365"/>
      <c r="M271" s="365"/>
      <c r="N271" s="365"/>
    </row>
    <row r="272" spans="1:14" x14ac:dyDescent="0.25">
      <c r="A272" s="76"/>
      <c r="B272" s="76"/>
      <c r="C272" s="76"/>
      <c r="D272" s="76"/>
      <c r="E272" s="365"/>
      <c r="F272" s="365"/>
      <c r="G272" s="365"/>
      <c r="H272" s="365"/>
      <c r="I272" s="365"/>
      <c r="J272" s="365"/>
      <c r="K272" s="365"/>
      <c r="L272" s="365"/>
      <c r="M272" s="365"/>
      <c r="N272" s="365"/>
    </row>
    <row r="273" spans="1:14" x14ac:dyDescent="0.25">
      <c r="A273" s="76"/>
      <c r="B273" s="76"/>
      <c r="C273" s="76"/>
      <c r="D273" s="76"/>
      <c r="E273" s="365"/>
      <c r="F273" s="365"/>
      <c r="G273" s="365"/>
      <c r="H273" s="365"/>
      <c r="I273" s="365"/>
      <c r="J273" s="365"/>
      <c r="K273" s="365"/>
      <c r="L273" s="365"/>
      <c r="M273" s="365"/>
      <c r="N273" s="365"/>
    </row>
    <row r="274" spans="1:14" x14ac:dyDescent="0.25">
      <c r="A274" s="76"/>
      <c r="B274" s="76"/>
      <c r="C274" s="76"/>
      <c r="D274" s="76"/>
      <c r="E274" s="365"/>
      <c r="F274" s="365"/>
      <c r="G274" s="365"/>
      <c r="H274" s="365"/>
      <c r="I274" s="365"/>
      <c r="J274" s="365"/>
      <c r="K274" s="365"/>
      <c r="L274" s="365"/>
      <c r="M274" s="365"/>
      <c r="N274" s="365"/>
    </row>
    <row r="275" spans="1:14" x14ac:dyDescent="0.25">
      <c r="A275" s="76"/>
      <c r="B275" s="76"/>
      <c r="C275" s="76"/>
      <c r="D275" s="76"/>
      <c r="E275" s="365"/>
      <c r="F275" s="365"/>
      <c r="G275" s="365"/>
      <c r="H275" s="365"/>
      <c r="I275" s="365"/>
      <c r="J275" s="365"/>
      <c r="K275" s="365"/>
      <c r="L275" s="365"/>
      <c r="M275" s="365"/>
      <c r="N275" s="365"/>
    </row>
    <row r="276" spans="1:14" x14ac:dyDescent="0.25">
      <c r="A276" s="76"/>
      <c r="B276" s="76"/>
      <c r="C276" s="76"/>
      <c r="D276" s="76"/>
      <c r="E276" s="365"/>
      <c r="F276" s="365"/>
      <c r="G276" s="365"/>
      <c r="H276" s="365"/>
      <c r="I276" s="365"/>
      <c r="J276" s="365"/>
      <c r="K276" s="365"/>
      <c r="L276" s="365"/>
      <c r="M276" s="365"/>
      <c r="N276" s="365"/>
    </row>
    <row r="277" spans="1:14" x14ac:dyDescent="0.25">
      <c r="A277" s="76"/>
      <c r="B277" s="76"/>
      <c r="C277" s="76"/>
      <c r="D277" s="76"/>
      <c r="E277" s="365"/>
      <c r="F277" s="365"/>
      <c r="G277" s="365"/>
      <c r="H277" s="365"/>
      <c r="I277" s="365"/>
      <c r="J277" s="365"/>
      <c r="K277" s="365"/>
      <c r="L277" s="365"/>
      <c r="M277" s="365"/>
      <c r="N277" s="365"/>
    </row>
    <row r="278" spans="1:14" x14ac:dyDescent="0.25">
      <c r="A278" s="76"/>
      <c r="B278" s="76"/>
      <c r="C278" s="76"/>
      <c r="D278" s="76"/>
      <c r="E278" s="365"/>
      <c r="F278" s="365"/>
      <c r="G278" s="365"/>
      <c r="H278" s="365"/>
      <c r="I278" s="365"/>
      <c r="J278" s="365"/>
      <c r="K278" s="365"/>
      <c r="L278" s="365"/>
      <c r="M278" s="365"/>
      <c r="N278" s="365"/>
    </row>
    <row r="279" spans="1:14" x14ac:dyDescent="0.25">
      <c r="A279" s="76"/>
      <c r="B279" s="76"/>
      <c r="C279" s="76"/>
      <c r="D279" s="76"/>
      <c r="E279" s="365"/>
      <c r="F279" s="365"/>
      <c r="G279" s="365"/>
      <c r="H279" s="365"/>
      <c r="I279" s="365"/>
      <c r="J279" s="365"/>
      <c r="K279" s="365"/>
      <c r="L279" s="365"/>
      <c r="M279" s="365"/>
      <c r="N279" s="365"/>
    </row>
    <row r="280" spans="1:14" x14ac:dyDescent="0.25">
      <c r="A280" s="76"/>
      <c r="B280" s="76"/>
      <c r="C280" s="76"/>
      <c r="D280" s="76"/>
      <c r="E280" s="365"/>
      <c r="F280" s="365"/>
      <c r="G280" s="365"/>
      <c r="H280" s="365"/>
      <c r="I280" s="365"/>
      <c r="J280" s="365"/>
      <c r="K280" s="365"/>
      <c r="L280" s="365"/>
      <c r="M280" s="365"/>
      <c r="N280" s="365"/>
    </row>
    <row r="281" spans="1:14" x14ac:dyDescent="0.25">
      <c r="A281" s="76"/>
      <c r="B281" s="76"/>
      <c r="C281" s="76"/>
      <c r="D281" s="76"/>
      <c r="E281" s="365"/>
      <c r="F281" s="365"/>
      <c r="G281" s="365"/>
      <c r="H281" s="365"/>
      <c r="I281" s="365"/>
      <c r="J281" s="365"/>
      <c r="K281" s="365"/>
      <c r="L281" s="365"/>
      <c r="M281" s="365"/>
      <c r="N281" s="365"/>
    </row>
    <row r="282" spans="1:14" x14ac:dyDescent="0.25">
      <c r="A282" s="76"/>
      <c r="B282" s="76"/>
      <c r="C282" s="76"/>
      <c r="D282" s="76"/>
      <c r="E282" s="365"/>
      <c r="F282" s="365"/>
      <c r="G282" s="365"/>
      <c r="H282" s="365"/>
      <c r="I282" s="365"/>
      <c r="J282" s="365"/>
      <c r="K282" s="365"/>
      <c r="L282" s="365"/>
      <c r="M282" s="365"/>
      <c r="N282" s="365"/>
    </row>
    <row r="283" spans="1:14" x14ac:dyDescent="0.25">
      <c r="A283" s="76"/>
      <c r="B283" s="76"/>
      <c r="C283" s="76"/>
      <c r="D283" s="76"/>
      <c r="E283" s="365"/>
      <c r="F283" s="365"/>
      <c r="G283" s="365"/>
      <c r="H283" s="365"/>
      <c r="I283" s="365"/>
      <c r="J283" s="365"/>
      <c r="K283" s="365"/>
      <c r="L283" s="365"/>
      <c r="M283" s="365"/>
      <c r="N283" s="365"/>
    </row>
    <row r="284" spans="1:14" x14ac:dyDescent="0.25">
      <c r="A284" s="76"/>
      <c r="B284" s="76"/>
      <c r="C284" s="76"/>
      <c r="D284" s="76"/>
      <c r="E284" s="365"/>
      <c r="F284" s="365"/>
      <c r="G284" s="365"/>
      <c r="H284" s="365"/>
      <c r="I284" s="365"/>
      <c r="J284" s="365"/>
      <c r="K284" s="365"/>
      <c r="L284" s="365"/>
      <c r="M284" s="365"/>
      <c r="N284" s="365"/>
    </row>
    <row r="285" spans="1:14" x14ac:dyDescent="0.25">
      <c r="A285" s="76"/>
      <c r="B285" s="76"/>
      <c r="C285" s="76"/>
      <c r="D285" s="76"/>
      <c r="E285" s="365"/>
      <c r="F285" s="365"/>
      <c r="G285" s="365"/>
      <c r="H285" s="365"/>
      <c r="I285" s="365"/>
      <c r="J285" s="365"/>
      <c r="K285" s="365"/>
      <c r="L285" s="365"/>
      <c r="M285" s="365"/>
      <c r="N285" s="365"/>
    </row>
    <row r="286" spans="1:14" x14ac:dyDescent="0.25">
      <c r="A286" s="76"/>
      <c r="B286" s="76"/>
      <c r="C286" s="76"/>
      <c r="D286" s="76"/>
      <c r="E286" s="365"/>
      <c r="F286" s="365"/>
      <c r="G286" s="365"/>
      <c r="H286" s="365"/>
      <c r="I286" s="365"/>
      <c r="J286" s="365"/>
      <c r="K286" s="365"/>
      <c r="L286" s="365"/>
      <c r="M286" s="365"/>
      <c r="N286" s="365"/>
    </row>
    <row r="287" spans="1:14" x14ac:dyDescent="0.25">
      <c r="A287" s="76"/>
      <c r="B287" s="76"/>
      <c r="C287" s="76"/>
      <c r="D287" s="76"/>
      <c r="E287" s="365"/>
      <c r="F287" s="365"/>
      <c r="G287" s="365"/>
      <c r="H287" s="365"/>
      <c r="I287" s="365"/>
      <c r="J287" s="365"/>
      <c r="K287" s="365"/>
      <c r="L287" s="365"/>
      <c r="M287" s="365"/>
      <c r="N287" s="365"/>
    </row>
    <row r="288" spans="1:14" x14ac:dyDescent="0.25">
      <c r="A288" s="76"/>
      <c r="B288" s="76"/>
      <c r="C288" s="76"/>
      <c r="D288" s="76"/>
      <c r="E288" s="365"/>
      <c r="F288" s="365"/>
      <c r="G288" s="365"/>
      <c r="H288" s="365"/>
      <c r="I288" s="365"/>
      <c r="J288" s="365"/>
      <c r="K288" s="365"/>
      <c r="L288" s="365"/>
      <c r="M288" s="365"/>
      <c r="N288" s="365"/>
    </row>
    <row r="289" spans="1:14" x14ac:dyDescent="0.25">
      <c r="A289" s="76"/>
      <c r="B289" s="76"/>
      <c r="C289" s="76"/>
      <c r="D289" s="76"/>
      <c r="E289" s="365"/>
      <c r="F289" s="365"/>
      <c r="G289" s="365"/>
      <c r="H289" s="365"/>
      <c r="I289" s="365"/>
      <c r="J289" s="365"/>
      <c r="K289" s="365"/>
      <c r="L289" s="365"/>
      <c r="M289" s="365"/>
      <c r="N289" s="365"/>
    </row>
    <row r="290" spans="1:14" x14ac:dyDescent="0.25">
      <c r="A290" s="76"/>
      <c r="B290" s="76"/>
      <c r="C290" s="76"/>
      <c r="D290" s="76"/>
      <c r="E290" s="365"/>
      <c r="F290" s="365"/>
      <c r="G290" s="365"/>
      <c r="H290" s="365"/>
      <c r="I290" s="365"/>
      <c r="J290" s="365"/>
      <c r="K290" s="365"/>
      <c r="L290" s="365"/>
      <c r="M290" s="365"/>
      <c r="N290" s="365"/>
    </row>
    <row r="291" spans="1:14" x14ac:dyDescent="0.25">
      <c r="A291" s="76"/>
      <c r="B291" s="76"/>
      <c r="C291" s="76"/>
      <c r="D291" s="76"/>
      <c r="E291" s="365"/>
      <c r="F291" s="365"/>
      <c r="G291" s="365"/>
      <c r="H291" s="365"/>
      <c r="I291" s="365"/>
      <c r="J291" s="365"/>
      <c r="K291" s="365"/>
      <c r="L291" s="365"/>
      <c r="M291" s="365"/>
      <c r="N291" s="365"/>
    </row>
    <row r="292" spans="1:14" x14ac:dyDescent="0.25">
      <c r="A292" s="76"/>
      <c r="B292" s="76"/>
      <c r="C292" s="76"/>
      <c r="D292" s="76"/>
      <c r="E292" s="365"/>
      <c r="F292" s="365"/>
      <c r="G292" s="365"/>
      <c r="H292" s="365"/>
      <c r="I292" s="365"/>
      <c r="J292" s="365"/>
      <c r="K292" s="365"/>
      <c r="L292" s="365"/>
      <c r="M292" s="365"/>
      <c r="N292" s="365"/>
    </row>
    <row r="293" spans="1:14" x14ac:dyDescent="0.25">
      <c r="A293" s="76"/>
      <c r="B293" s="76"/>
      <c r="C293" s="76"/>
      <c r="D293" s="76"/>
      <c r="E293" s="365"/>
      <c r="F293" s="365"/>
      <c r="G293" s="365"/>
      <c r="H293" s="365"/>
      <c r="I293" s="365"/>
      <c r="J293" s="365"/>
      <c r="K293" s="365"/>
      <c r="L293" s="365"/>
      <c r="M293" s="365"/>
      <c r="N293" s="365"/>
    </row>
    <row r="294" spans="1:14" x14ac:dyDescent="0.25">
      <c r="A294" s="76"/>
      <c r="B294" s="76"/>
      <c r="C294" s="76"/>
      <c r="D294" s="76"/>
      <c r="E294" s="365"/>
      <c r="F294" s="365"/>
      <c r="G294" s="365"/>
      <c r="H294" s="365"/>
      <c r="I294" s="365"/>
      <c r="J294" s="365"/>
      <c r="K294" s="365"/>
      <c r="L294" s="365"/>
      <c r="M294" s="365"/>
      <c r="N294" s="365"/>
    </row>
    <row r="295" spans="1:14" x14ac:dyDescent="0.25">
      <c r="A295" s="76"/>
      <c r="B295" s="76"/>
      <c r="C295" s="76"/>
      <c r="D295" s="76"/>
      <c r="E295" s="365"/>
      <c r="F295" s="365"/>
      <c r="G295" s="365"/>
      <c r="H295" s="365"/>
      <c r="I295" s="365"/>
      <c r="J295" s="365"/>
      <c r="K295" s="365"/>
      <c r="L295" s="365"/>
      <c r="M295" s="365"/>
      <c r="N295" s="365"/>
    </row>
    <row r="296" spans="1:14" x14ac:dyDescent="0.25">
      <c r="A296" s="76"/>
      <c r="B296" s="76"/>
      <c r="C296" s="76"/>
      <c r="D296" s="76"/>
      <c r="E296" s="365"/>
      <c r="F296" s="365"/>
      <c r="G296" s="365"/>
      <c r="H296" s="365"/>
      <c r="I296" s="365"/>
      <c r="J296" s="365"/>
      <c r="K296" s="365"/>
      <c r="L296" s="365"/>
      <c r="M296" s="365"/>
      <c r="N296" s="365"/>
    </row>
    <row r="297" spans="1:14" x14ac:dyDescent="0.25">
      <c r="A297" s="76"/>
      <c r="B297" s="76"/>
      <c r="C297" s="76"/>
      <c r="D297" s="76"/>
      <c r="E297" s="365"/>
      <c r="F297" s="365"/>
      <c r="G297" s="365"/>
      <c r="H297" s="365"/>
      <c r="I297" s="365"/>
      <c r="J297" s="365"/>
      <c r="K297" s="365"/>
      <c r="L297" s="365"/>
      <c r="M297" s="365"/>
      <c r="N297" s="365"/>
    </row>
    <row r="298" spans="1:14" x14ac:dyDescent="0.25">
      <c r="A298" s="76"/>
      <c r="B298" s="76"/>
      <c r="C298" s="76"/>
      <c r="D298" s="76"/>
      <c r="E298" s="365"/>
      <c r="F298" s="365"/>
      <c r="G298" s="365"/>
      <c r="H298" s="365"/>
      <c r="I298" s="365"/>
      <c r="J298" s="365"/>
      <c r="K298" s="365"/>
      <c r="L298" s="365"/>
      <c r="M298" s="365"/>
      <c r="N298" s="365"/>
    </row>
    <row r="299" spans="1:14" x14ac:dyDescent="0.25">
      <c r="A299" s="76"/>
      <c r="B299" s="76"/>
      <c r="C299" s="76"/>
      <c r="D299" s="76"/>
      <c r="E299" s="365"/>
      <c r="F299" s="365"/>
      <c r="G299" s="365"/>
      <c r="H299" s="365"/>
      <c r="I299" s="365"/>
      <c r="J299" s="365"/>
      <c r="K299" s="365"/>
      <c r="L299" s="365"/>
      <c r="M299" s="365"/>
      <c r="N299" s="365"/>
    </row>
    <row r="300" spans="1:14" x14ac:dyDescent="0.25">
      <c r="A300" s="76"/>
      <c r="B300" s="76"/>
      <c r="C300" s="76"/>
      <c r="D300" s="76"/>
      <c r="E300" s="365"/>
      <c r="F300" s="365"/>
      <c r="G300" s="365"/>
      <c r="H300" s="365"/>
      <c r="I300" s="365"/>
      <c r="J300" s="365"/>
      <c r="K300" s="365"/>
      <c r="L300" s="365"/>
      <c r="M300" s="365"/>
      <c r="N300" s="365"/>
    </row>
    <row r="301" spans="1:14" x14ac:dyDescent="0.25">
      <c r="A301" s="76"/>
      <c r="B301" s="76"/>
      <c r="C301" s="76"/>
      <c r="D301" s="76"/>
      <c r="E301" s="365"/>
      <c r="F301" s="365"/>
      <c r="G301" s="365"/>
      <c r="H301" s="365"/>
      <c r="I301" s="365"/>
      <c r="J301" s="365"/>
      <c r="K301" s="365"/>
      <c r="L301" s="365"/>
      <c r="M301" s="365"/>
      <c r="N301" s="365"/>
    </row>
    <row r="302" spans="1:14" x14ac:dyDescent="0.25">
      <c r="A302" s="76"/>
      <c r="B302" s="76"/>
      <c r="C302" s="76"/>
      <c r="D302" s="76"/>
      <c r="E302" s="365"/>
      <c r="F302" s="365"/>
      <c r="G302" s="365"/>
      <c r="H302" s="365"/>
      <c r="I302" s="365"/>
      <c r="J302" s="365"/>
      <c r="K302" s="365"/>
      <c r="L302" s="365"/>
      <c r="M302" s="365"/>
      <c r="N302" s="365"/>
    </row>
    <row r="303" spans="1:14" x14ac:dyDescent="0.25">
      <c r="A303" s="76"/>
      <c r="B303" s="76"/>
      <c r="C303" s="76"/>
      <c r="D303" s="76"/>
      <c r="E303" s="365"/>
      <c r="F303" s="365"/>
      <c r="G303" s="365"/>
      <c r="H303" s="365"/>
      <c r="I303" s="365"/>
      <c r="J303" s="365"/>
      <c r="K303" s="365"/>
      <c r="L303" s="365"/>
      <c r="M303" s="365"/>
      <c r="N303" s="365"/>
    </row>
    <row r="304" spans="1:14" x14ac:dyDescent="0.25">
      <c r="A304" s="76"/>
      <c r="B304" s="76"/>
      <c r="C304" s="76"/>
      <c r="D304" s="76"/>
      <c r="E304" s="365"/>
      <c r="F304" s="365"/>
      <c r="G304" s="365"/>
      <c r="H304" s="365"/>
      <c r="I304" s="365"/>
      <c r="J304" s="365"/>
      <c r="K304" s="365"/>
      <c r="L304" s="365"/>
      <c r="M304" s="365"/>
      <c r="N304" s="365"/>
    </row>
    <row r="305" spans="1:14" x14ac:dyDescent="0.25">
      <c r="A305" s="76"/>
      <c r="B305" s="76"/>
      <c r="C305" s="76"/>
      <c r="D305" s="76"/>
      <c r="E305" s="365"/>
      <c r="F305" s="365"/>
      <c r="G305" s="365"/>
      <c r="H305" s="365"/>
      <c r="I305" s="365"/>
      <c r="J305" s="365"/>
      <c r="K305" s="365"/>
      <c r="L305" s="365"/>
      <c r="M305" s="365"/>
      <c r="N305" s="365"/>
    </row>
    <row r="306" spans="1:14" x14ac:dyDescent="0.25">
      <c r="A306" s="76"/>
      <c r="B306" s="76"/>
      <c r="C306" s="76"/>
      <c r="D306" s="76"/>
      <c r="E306" s="365"/>
      <c r="F306" s="365"/>
      <c r="G306" s="365"/>
      <c r="H306" s="365"/>
      <c r="I306" s="365"/>
      <c r="J306" s="365"/>
      <c r="K306" s="365"/>
      <c r="L306" s="365"/>
      <c r="M306" s="365"/>
      <c r="N306" s="365"/>
    </row>
    <row r="307" spans="1:14" x14ac:dyDescent="0.25">
      <c r="A307" s="76"/>
      <c r="B307" s="76"/>
      <c r="C307" s="76"/>
      <c r="D307" s="76"/>
      <c r="E307" s="365"/>
      <c r="F307" s="365"/>
      <c r="G307" s="365"/>
      <c r="H307" s="365"/>
      <c r="I307" s="365"/>
      <c r="J307" s="365"/>
      <c r="K307" s="365"/>
      <c r="L307" s="365"/>
      <c r="M307" s="365"/>
      <c r="N307" s="365"/>
    </row>
    <row r="308" spans="1:14" x14ac:dyDescent="0.25">
      <c r="A308" s="76"/>
      <c r="B308" s="76"/>
      <c r="C308" s="76"/>
      <c r="D308" s="76"/>
      <c r="E308" s="365"/>
      <c r="F308" s="365"/>
      <c r="G308" s="365"/>
      <c r="H308" s="365"/>
      <c r="I308" s="365"/>
      <c r="J308" s="365"/>
      <c r="K308" s="365"/>
      <c r="L308" s="365"/>
      <c r="M308" s="365"/>
      <c r="N308" s="365"/>
    </row>
    <row r="309" spans="1:14" x14ac:dyDescent="0.25">
      <c r="A309" s="76"/>
      <c r="B309" s="76"/>
      <c r="C309" s="76"/>
      <c r="D309" s="76"/>
      <c r="E309" s="365"/>
      <c r="F309" s="365"/>
      <c r="G309" s="365"/>
      <c r="H309" s="365"/>
      <c r="I309" s="365"/>
      <c r="J309" s="365"/>
      <c r="K309" s="365"/>
      <c r="L309" s="365"/>
      <c r="M309" s="365"/>
      <c r="N309" s="365"/>
    </row>
    <row r="310" spans="1:14" x14ac:dyDescent="0.25">
      <c r="A310" s="76"/>
      <c r="B310" s="76"/>
      <c r="C310" s="76"/>
      <c r="D310" s="76"/>
      <c r="E310" s="365"/>
      <c r="F310" s="365"/>
      <c r="G310" s="365"/>
      <c r="H310" s="365"/>
      <c r="I310" s="365"/>
      <c r="J310" s="365"/>
      <c r="K310" s="365"/>
      <c r="L310" s="365"/>
      <c r="M310" s="365"/>
      <c r="N310" s="365"/>
    </row>
    <row r="311" spans="1:14" x14ac:dyDescent="0.25">
      <c r="A311" s="76"/>
      <c r="B311" s="76"/>
      <c r="C311" s="76"/>
      <c r="D311" s="76"/>
      <c r="E311" s="365"/>
      <c r="F311" s="365"/>
      <c r="G311" s="365"/>
      <c r="H311" s="365"/>
      <c r="I311" s="365"/>
      <c r="J311" s="365"/>
      <c r="K311" s="365"/>
      <c r="L311" s="365"/>
      <c r="M311" s="365"/>
      <c r="N311" s="365"/>
    </row>
    <row r="312" spans="1:14" x14ac:dyDescent="0.25">
      <c r="A312" s="76"/>
      <c r="B312" s="76"/>
      <c r="C312" s="76"/>
      <c r="D312" s="76"/>
      <c r="E312" s="365"/>
      <c r="F312" s="365"/>
      <c r="G312" s="365"/>
      <c r="H312" s="365"/>
      <c r="I312" s="365"/>
      <c r="J312" s="365"/>
      <c r="K312" s="365"/>
      <c r="L312" s="365"/>
      <c r="M312" s="365"/>
      <c r="N312" s="365"/>
    </row>
    <row r="313" spans="1:14" x14ac:dyDescent="0.25">
      <c r="A313" s="76"/>
      <c r="B313" s="76"/>
      <c r="C313" s="76"/>
      <c r="D313" s="76"/>
      <c r="E313" s="365"/>
      <c r="F313" s="365"/>
      <c r="G313" s="365"/>
      <c r="H313" s="365"/>
      <c r="I313" s="365"/>
      <c r="J313" s="365"/>
      <c r="K313" s="365"/>
      <c r="L313" s="365"/>
      <c r="M313" s="365"/>
      <c r="N313" s="365"/>
    </row>
    <row r="314" spans="1:14" x14ac:dyDescent="0.25">
      <c r="A314" s="76"/>
      <c r="B314" s="76"/>
      <c r="C314" s="76"/>
      <c r="D314" s="76"/>
      <c r="E314" s="365"/>
      <c r="F314" s="365"/>
      <c r="G314" s="365"/>
      <c r="H314" s="365"/>
      <c r="I314" s="365"/>
      <c r="J314" s="365"/>
      <c r="K314" s="365"/>
      <c r="L314" s="365"/>
      <c r="M314" s="365"/>
      <c r="N314" s="365"/>
    </row>
    <row r="315" spans="1:14" x14ac:dyDescent="0.25">
      <c r="A315" s="76"/>
      <c r="B315" s="76"/>
      <c r="C315" s="76"/>
      <c r="D315" s="76"/>
      <c r="E315" s="365"/>
      <c r="F315" s="365"/>
      <c r="G315" s="365"/>
      <c r="H315" s="365"/>
      <c r="I315" s="365"/>
      <c r="J315" s="365"/>
      <c r="K315" s="365"/>
      <c r="L315" s="365"/>
      <c r="M315" s="365"/>
      <c r="N315" s="365"/>
    </row>
    <row r="316" spans="1:14" x14ac:dyDescent="0.25">
      <c r="A316" s="76"/>
      <c r="B316" s="76"/>
      <c r="C316" s="76"/>
      <c r="D316" s="76"/>
      <c r="E316" s="365"/>
      <c r="F316" s="365"/>
      <c r="G316" s="365"/>
      <c r="H316" s="365"/>
      <c r="I316" s="365"/>
      <c r="J316" s="365"/>
      <c r="K316" s="365"/>
      <c r="L316" s="365"/>
      <c r="M316" s="365"/>
      <c r="N316" s="365"/>
    </row>
    <row r="317" spans="1:14" x14ac:dyDescent="0.25">
      <c r="A317" s="76"/>
      <c r="B317" s="76"/>
      <c r="C317" s="76"/>
      <c r="D317" s="76"/>
      <c r="E317" s="365"/>
      <c r="F317" s="365"/>
      <c r="G317" s="365"/>
      <c r="H317" s="365"/>
      <c r="I317" s="365"/>
      <c r="J317" s="365"/>
      <c r="K317" s="365"/>
      <c r="L317" s="365"/>
      <c r="M317" s="365"/>
      <c r="N317" s="365"/>
    </row>
    <row r="318" spans="1:14" x14ac:dyDescent="0.25">
      <c r="A318" s="76"/>
      <c r="B318" s="76"/>
      <c r="C318" s="76"/>
      <c r="D318" s="76"/>
      <c r="E318" s="365"/>
      <c r="F318" s="365"/>
      <c r="G318" s="365"/>
      <c r="H318" s="365"/>
      <c r="I318" s="365"/>
      <c r="J318" s="365"/>
      <c r="K318" s="365"/>
      <c r="L318" s="365"/>
      <c r="M318" s="365"/>
      <c r="N318" s="365"/>
    </row>
    <row r="319" spans="1:14" x14ac:dyDescent="0.25">
      <c r="A319" s="76"/>
      <c r="B319" s="76"/>
      <c r="C319" s="76"/>
      <c r="D319" s="76"/>
      <c r="E319" s="365"/>
      <c r="F319" s="365"/>
      <c r="G319" s="365"/>
      <c r="H319" s="365"/>
      <c r="I319" s="365"/>
      <c r="J319" s="365"/>
      <c r="K319" s="365"/>
      <c r="L319" s="365"/>
      <c r="M319" s="365"/>
      <c r="N319" s="365"/>
    </row>
    <row r="320" spans="1:14" x14ac:dyDescent="0.25">
      <c r="A320" s="76"/>
      <c r="B320" s="76"/>
      <c r="C320" s="76"/>
      <c r="D320" s="76"/>
      <c r="E320" s="365"/>
      <c r="F320" s="365"/>
      <c r="G320" s="365"/>
      <c r="H320" s="365"/>
      <c r="I320" s="365"/>
      <c r="J320" s="365"/>
      <c r="K320" s="365"/>
      <c r="L320" s="365"/>
      <c r="M320" s="365"/>
      <c r="N320" s="365"/>
    </row>
    <row r="321" spans="1:14" x14ac:dyDescent="0.25">
      <c r="A321" s="76"/>
      <c r="B321" s="76"/>
      <c r="C321" s="76"/>
      <c r="D321" s="76"/>
      <c r="E321" s="365"/>
      <c r="F321" s="365"/>
      <c r="G321" s="365"/>
      <c r="H321" s="365"/>
      <c r="I321" s="365"/>
      <c r="J321" s="365"/>
      <c r="K321" s="365"/>
      <c r="L321" s="365"/>
      <c r="M321" s="365"/>
      <c r="N321" s="365"/>
    </row>
    <row r="322" spans="1:14" x14ac:dyDescent="0.25">
      <c r="A322" s="76"/>
      <c r="B322" s="76"/>
      <c r="C322" s="76"/>
      <c r="D322" s="76"/>
      <c r="E322" s="365"/>
      <c r="F322" s="365"/>
      <c r="G322" s="365"/>
      <c r="H322" s="365"/>
      <c r="I322" s="365"/>
      <c r="J322" s="365"/>
      <c r="K322" s="365"/>
      <c r="L322" s="365"/>
      <c r="M322" s="365"/>
      <c r="N322" s="365"/>
    </row>
    <row r="323" spans="1:14" x14ac:dyDescent="0.25">
      <c r="A323" s="365"/>
      <c r="B323" s="365"/>
      <c r="C323" s="365"/>
      <c r="D323" s="365"/>
      <c r="E323" s="365"/>
      <c r="F323" s="365"/>
      <c r="G323" s="365"/>
      <c r="H323" s="365"/>
      <c r="I323" s="365"/>
      <c r="J323" s="365"/>
      <c r="K323" s="365"/>
      <c r="L323" s="365"/>
      <c r="M323" s="365"/>
      <c r="N323" s="365"/>
    </row>
    <row r="324" spans="1:14" x14ac:dyDescent="0.25">
      <c r="A324" s="365"/>
      <c r="B324" s="365"/>
      <c r="C324" s="365"/>
      <c r="D324" s="365"/>
      <c r="E324" s="365"/>
      <c r="F324" s="365"/>
      <c r="G324" s="365"/>
      <c r="H324" s="365"/>
      <c r="I324" s="365"/>
      <c r="J324" s="365"/>
      <c r="K324" s="365"/>
      <c r="L324" s="365"/>
      <c r="M324" s="365"/>
      <c r="N324" s="365"/>
    </row>
    <row r="325" spans="1:14" x14ac:dyDescent="0.25">
      <c r="A325" s="365"/>
      <c r="B325" s="365"/>
      <c r="C325" s="365"/>
      <c r="D325" s="365"/>
      <c r="E325" s="365"/>
      <c r="F325" s="365"/>
      <c r="G325" s="365"/>
      <c r="H325" s="365"/>
      <c r="I325" s="365"/>
      <c r="J325" s="365"/>
      <c r="K325" s="365"/>
      <c r="L325" s="365"/>
      <c r="M325" s="365"/>
      <c r="N325" s="365"/>
    </row>
  </sheetData>
  <mergeCells count="78">
    <mergeCell ref="A5:D5"/>
    <mergeCell ref="A1:D1"/>
    <mergeCell ref="A2:D2"/>
    <mergeCell ref="A3:D3"/>
    <mergeCell ref="A4:B4"/>
    <mergeCell ref="C4:D4"/>
    <mergeCell ref="B25:C25"/>
    <mergeCell ref="A6:D6"/>
    <mergeCell ref="B7:C7"/>
    <mergeCell ref="B8:C8"/>
    <mergeCell ref="B9:C9"/>
    <mergeCell ref="B10:C10"/>
    <mergeCell ref="B11:C11"/>
    <mergeCell ref="B12:C12"/>
    <mergeCell ref="A13:D13"/>
    <mergeCell ref="A14:D14"/>
    <mergeCell ref="A15:D15"/>
    <mergeCell ref="A16:D16"/>
    <mergeCell ref="A51:D51"/>
    <mergeCell ref="A26:D26"/>
    <mergeCell ref="A27:D27"/>
    <mergeCell ref="A28:D28"/>
    <mergeCell ref="A34:B34"/>
    <mergeCell ref="A35:D35"/>
    <mergeCell ref="A36:D36"/>
    <mergeCell ref="A37:D37"/>
    <mergeCell ref="A38:D38"/>
    <mergeCell ref="A39:D39"/>
    <mergeCell ref="A49:B49"/>
    <mergeCell ref="A50:D50"/>
    <mergeCell ref="B74:C74"/>
    <mergeCell ref="A52:D52"/>
    <mergeCell ref="A53:D53"/>
    <mergeCell ref="A54:D54"/>
    <mergeCell ref="A66:B66"/>
    <mergeCell ref="A67:D67"/>
    <mergeCell ref="A68:D68"/>
    <mergeCell ref="A69:D69"/>
    <mergeCell ref="A70:D70"/>
    <mergeCell ref="A71:D71"/>
    <mergeCell ref="B72:C72"/>
    <mergeCell ref="B73:C73"/>
    <mergeCell ref="B101:C101"/>
    <mergeCell ref="B75:C75"/>
    <mergeCell ref="A76:C76"/>
    <mergeCell ref="A77:D77"/>
    <mergeCell ref="A85:B85"/>
    <mergeCell ref="A86:D86"/>
    <mergeCell ref="A88:D88"/>
    <mergeCell ref="A89:D89"/>
    <mergeCell ref="A90:D90"/>
    <mergeCell ref="A98:B98"/>
    <mergeCell ref="A99:D99"/>
    <mergeCell ref="B100:C100"/>
    <mergeCell ref="A120:D120"/>
    <mergeCell ref="B102:C102"/>
    <mergeCell ref="B103:C103"/>
    <mergeCell ref="B104:C104"/>
    <mergeCell ref="B105:C105"/>
    <mergeCell ref="A106:D106"/>
    <mergeCell ref="A107:D107"/>
    <mergeCell ref="A108:D108"/>
    <mergeCell ref="B109:D109"/>
    <mergeCell ref="A113:B113"/>
    <mergeCell ref="A118:B118"/>
    <mergeCell ref="A119:C119"/>
    <mergeCell ref="A132:C132"/>
    <mergeCell ref="A121:D121"/>
    <mergeCell ref="A122:D122"/>
    <mergeCell ref="A123:D123"/>
    <mergeCell ref="A124:D124"/>
    <mergeCell ref="B125:C125"/>
    <mergeCell ref="B126:C126"/>
    <mergeCell ref="B127:C127"/>
    <mergeCell ref="B128:C128"/>
    <mergeCell ref="B129:C129"/>
    <mergeCell ref="A130:C130"/>
    <mergeCell ref="B131:C131"/>
  </mergeCells>
  <printOptions horizontalCentered="1"/>
  <pageMargins left="0.43307086614173229" right="0.43307086614173229" top="0.9055118110236221" bottom="0.70866141732283472" header="0.31496062992125984" footer="0.31496062992125984"/>
  <pageSetup paperSize="9" scale="83" fitToHeight="0" orientation="portrait" r:id="rId1"/>
  <headerFooter alignWithMargins="0"/>
  <rowBreaks count="1" manualBreakCount="1">
    <brk id="50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28</vt:i4>
      </vt:variant>
    </vt:vector>
  </HeadingPairs>
  <TitlesOfParts>
    <vt:vector size="28" baseType="lpstr">
      <vt:lpstr>Recepcionista Vitória </vt:lpstr>
      <vt:lpstr>Recepcionista  Serra</vt:lpstr>
      <vt:lpstr>Recepcionista Cachoeiro</vt:lpstr>
      <vt:lpstr>Recepcionista S Mateus</vt:lpstr>
      <vt:lpstr>Recepcionista Linhares</vt:lpstr>
      <vt:lpstr>ASG Lp Predial Vitoria</vt:lpstr>
      <vt:lpstr>ASG Lp Predial Serra</vt:lpstr>
      <vt:lpstr>ASG Lp Predial Cachoeiro</vt:lpstr>
      <vt:lpstr>ASG Lp Predial S Mateus</vt:lpstr>
      <vt:lpstr>ASG Lp Predial Linhares</vt:lpstr>
      <vt:lpstr>ASG Lp Predial Colatina</vt:lpstr>
      <vt:lpstr>ASG Banheirista Vitória </vt:lpstr>
      <vt:lpstr>ASG Banheirista Serra</vt:lpstr>
      <vt:lpstr>ASG Banheirista Cachoeiro</vt:lpstr>
      <vt:lpstr>ASG Banheirista S Mateus</vt:lpstr>
      <vt:lpstr>ASG Banheirista Linhares</vt:lpstr>
      <vt:lpstr>ASG Banheirista Colatina</vt:lpstr>
      <vt:lpstr>Mensageiro Vitória</vt:lpstr>
      <vt:lpstr>Mensageiro Cachoeiro</vt:lpstr>
      <vt:lpstr>Lavador de veículos Vitoria</vt:lpstr>
      <vt:lpstr>Copeiro Vitória</vt:lpstr>
      <vt:lpstr>Encarregado Vitória</vt:lpstr>
      <vt:lpstr>Preposto Vitória</vt:lpstr>
      <vt:lpstr>Uniformes</vt:lpstr>
      <vt:lpstr>Insumos Equipamentos - VITÓRIA</vt:lpstr>
      <vt:lpstr>Insumos Equipamentos SUBSEÇÕES</vt:lpstr>
      <vt:lpstr>Limpeza das Fachadas Subseções</vt:lpstr>
      <vt:lpstr>Planilha Resumo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PASSOS</dc:creator>
  <cp:lastModifiedBy>JULIANA SILVA PRADO LUCHI</cp:lastModifiedBy>
  <cp:lastPrinted>2024-01-26T16:06:46Z</cp:lastPrinted>
  <dcterms:created xsi:type="dcterms:W3CDTF">2012-01-14T22:32:35Z</dcterms:created>
  <dcterms:modified xsi:type="dcterms:W3CDTF">2024-03-21T21:23:39Z</dcterms:modified>
</cp:coreProperties>
</file>